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B20464D-9C03-4364-AD78-CAA316AA00EE}" xr6:coauthVersionLast="47" xr6:coauthVersionMax="47" xr10:uidLastSave="{00000000-0000-0000-0000-000000000000}"/>
  <workbookProtection workbookAlgorithmName="SHA-512" workbookHashValue="o9t/ghYP5KuSoh0x4iqc6J3tYuJNvNoO91uZs6XJOGDVKX/ep15DraGrWZN5I3+v9t2+e/DxtRy1SpXaxmONkg==" workbookSaltValue="89CKQUCyscxpboAKOdTpDw==" workbookSpinCount="100000" lockStructure="1"/>
  <bookViews>
    <workbookView xWindow="35880" yWindow="-120" windowWidth="38640" windowHeight="15720" tabRatio="724" xr2:uid="{00000000-000D-0000-FFFF-FFFF00000000}"/>
  </bookViews>
  <sheets>
    <sheet name="件名マスタ" sheetId="14" r:id="rId1"/>
    <sheet name="劣化マスタ" sheetId="1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1" i="15" l="1" a="1"/>
  <c r="S31" i="15" s="1"/>
  <c r="R31" i="15"/>
  <c r="A31" i="15"/>
  <c r="S30" i="15" a="1"/>
  <c r="S30" i="15" s="1"/>
  <c r="R30" i="15"/>
  <c r="A30" i="15"/>
  <c r="S29" i="15" a="1"/>
  <c r="S29" i="15" s="1"/>
  <c r="R29" i="15"/>
  <c r="A29" i="15"/>
  <c r="S28" i="15" a="1"/>
  <c r="S28" i="15" s="1"/>
  <c r="R28" i="15"/>
  <c r="A28" i="15"/>
  <c r="S27" i="15" a="1"/>
  <c r="S27" i="15" s="1"/>
  <c r="R27" i="15"/>
  <c r="A27" i="15"/>
  <c r="S26" i="15" a="1"/>
  <c r="S26" i="15" s="1"/>
  <c r="R26" i="15"/>
  <c r="A26" i="15"/>
  <c r="S25" i="15" a="1"/>
  <c r="S25" i="15" s="1"/>
  <c r="R25" i="15"/>
  <c r="A25" i="15"/>
  <c r="S24" i="15" a="1"/>
  <c r="S24" i="15" s="1"/>
  <c r="R24" i="15"/>
  <c r="A24" i="15"/>
  <c r="S23" i="15" a="1"/>
  <c r="S23" i="15" s="1"/>
  <c r="R23" i="15"/>
  <c r="A23" i="15"/>
  <c r="S22" i="15" a="1"/>
  <c r="S22" i="15" s="1"/>
  <c r="R22" i="15"/>
  <c r="A22" i="15"/>
  <c r="S21" i="15" a="1"/>
  <c r="S21" i="15" s="1"/>
  <c r="R21" i="15"/>
  <c r="A21" i="15"/>
  <c r="S20" i="15" a="1"/>
  <c r="S20" i="15" s="1"/>
  <c r="R20" i="15"/>
  <c r="A20" i="15"/>
  <c r="S19" i="15" a="1"/>
  <c r="S19" i="15" s="1"/>
  <c r="R19" i="15"/>
  <c r="A19" i="15"/>
  <c r="S18" i="15" a="1"/>
  <c r="S18" i="15" s="1"/>
  <c r="R18" i="15"/>
  <c r="A18" i="15"/>
  <c r="S17" i="15" a="1"/>
  <c r="S17" i="15" s="1"/>
  <c r="R17" i="15"/>
  <c r="A17" i="15"/>
  <c r="S16" i="15" a="1"/>
  <c r="S16" i="15" s="1"/>
  <c r="R16" i="15"/>
  <c r="A16" i="15"/>
  <c r="S15" i="15" a="1"/>
  <c r="S15" i="15" s="1"/>
  <c r="R15" i="15"/>
  <c r="A15" i="15"/>
  <c r="S14" i="15" a="1"/>
  <c r="S14" i="15" s="1"/>
  <c r="R14" i="15"/>
  <c r="A14" i="15"/>
  <c r="S13" i="15" a="1"/>
  <c r="S13" i="15" s="1"/>
  <c r="R13" i="15"/>
  <c r="A13" i="15"/>
  <c r="S12" i="15" a="1"/>
  <c r="S12" i="15" s="1"/>
  <c r="R12" i="15"/>
  <c r="A12" i="15"/>
  <c r="S11" i="15" a="1"/>
  <c r="S11" i="15" s="1"/>
  <c r="R11" i="15"/>
  <c r="A11" i="15"/>
  <c r="S10" i="15" a="1"/>
  <c r="S10" i="15" s="1"/>
  <c r="R10" i="15"/>
  <c r="A10" i="15"/>
  <c r="S9" i="15" a="1"/>
  <c r="S9" i="15" s="1"/>
  <c r="R9" i="15"/>
  <c r="A9" i="15"/>
  <c r="S8" i="15" a="1"/>
  <c r="S8" i="15" s="1"/>
  <c r="R8" i="15"/>
  <c r="A8" i="15"/>
  <c r="S7" i="15" a="1"/>
  <c r="S7" i="15" s="1"/>
  <c r="R7" i="15"/>
  <c r="A7" i="15"/>
  <c r="S6" i="15" a="1"/>
  <c r="S6" i="15" s="1"/>
  <c r="R6" i="15"/>
  <c r="A6" i="15"/>
  <c r="S5" i="15" a="1"/>
  <c r="S5" i="15" s="1"/>
  <c r="R5" i="15"/>
  <c r="A5" i="15"/>
  <c r="S4" i="15" a="1"/>
  <c r="S4" i="15" s="1"/>
  <c r="R4" i="15"/>
  <c r="A4" i="15"/>
  <c r="S3" i="15" a="1"/>
  <c r="S3" i="15" s="1"/>
  <c r="R3" i="15"/>
  <c r="A3" i="15"/>
  <c r="S2" i="15" a="1"/>
  <c r="S2" i="15" s="1"/>
  <c r="R2" i="15"/>
  <c r="A2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<sst xmlns="http://schemas.openxmlformats.org/spreadsheetml/2006/main" count="57" uniqueCount="44">
  <si>
    <t>NO</t>
    <phoneticPr fontId="1"/>
  </si>
  <si>
    <t>グループ番号</t>
    <rPh sb="4" eb="6">
      <t>バンゴウ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</si>
  <si>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</si>
  <si>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</si>
  <si>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供用開始年</t>
    <rPh sb="0" eb="4">
      <t>キョウヨウカイシ</t>
    </rPh>
    <rPh sb="4" eb="5">
      <t>ネン</t>
    </rPh>
    <phoneticPr fontId="1"/>
  </si>
  <si>
    <t>変状(主な劣化要因)</t>
    <rPh sb="0" eb="2">
      <t>ヘンジョウ</t>
    </rPh>
    <rPh sb="3" eb="4">
      <t>オモ</t>
    </rPh>
    <rPh sb="5" eb="7">
      <t>レッカ</t>
    </rPh>
    <rPh sb="7" eb="9">
      <t>ヨウイン</t>
    </rPh>
    <phoneticPr fontId="1"/>
  </si>
  <si>
    <t>予測方法</t>
    <rPh sb="0" eb="2">
      <t>ヨソク</t>
    </rPh>
    <rPh sb="2" eb="4">
      <t>ホウホウ</t>
    </rPh>
    <phoneticPr fontId="1"/>
  </si>
  <si>
    <t>時期</t>
    <rPh sb="0" eb="2">
      <t>ジキ</t>
    </rPh>
    <phoneticPr fontId="1"/>
  </si>
  <si>
    <t>備考</t>
    <rPh sb="0" eb="2">
      <t>ビコウ</t>
    </rPh>
    <phoneticPr fontId="1"/>
  </si>
  <si>
    <t>入力確認</t>
    <rPh sb="0" eb="2">
      <t>ニュウリョク</t>
    </rPh>
    <rPh sb="2" eb="4">
      <t>カクニン</t>
    </rPh>
    <phoneticPr fontId="1"/>
  </si>
  <si>
    <t>現在の診断年</t>
    <rPh sb="3" eb="5">
      <t>シンダン</t>
    </rPh>
    <rPh sb="5" eb="6">
      <t>ネン</t>
    </rPh>
    <phoneticPr fontId="1"/>
  </si>
  <si>
    <t>現在の健全度</t>
    <rPh sb="3" eb="6">
      <t>ケンゼンド</t>
    </rPh>
    <phoneticPr fontId="1"/>
  </si>
  <si>
    <t>標準劣化曲線の係数a</t>
    <rPh sb="7" eb="9">
      <t>ケイスウ</t>
    </rPh>
    <phoneticPr fontId="1"/>
  </si>
  <si>
    <t>過去の診断年(1)</t>
    <phoneticPr fontId="1"/>
  </si>
  <si>
    <t>過去の健全度(1)</t>
    <phoneticPr fontId="1"/>
  </si>
  <si>
    <t>過去の診断年(2)</t>
    <phoneticPr fontId="1"/>
  </si>
  <si>
    <t>過去の健全度(2)</t>
    <phoneticPr fontId="1"/>
  </si>
  <si>
    <t>過去の診断年(3)</t>
    <phoneticPr fontId="1"/>
  </si>
  <si>
    <t>過去の健全度(3)</t>
    <phoneticPr fontId="1"/>
  </si>
  <si>
    <t>業務名</t>
    <rPh sb="0" eb="2">
      <t>ギョウム</t>
    </rPh>
    <rPh sb="2" eb="3">
      <t>メイ</t>
    </rPh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</si>
  <si>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</si>
  <si>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地区名</t>
    <rPh sb="0" eb="3">
      <t>チクメイ</t>
    </rPh>
    <phoneticPr fontId="2"/>
  </si>
  <si>
    <t>施設名</t>
    <rPh sb="0" eb="3">
      <t>シセツメイ</t>
    </rPh>
    <phoneticPr fontId="2"/>
  </si>
  <si>
    <t>令和○年度 農業水利施設保全合理化事業 ○○地区機能保全計画作成業務</t>
    <rPh sb="0" eb="2">
      <t>レイワ</t>
    </rPh>
    <rPh sb="3" eb="5">
      <t>ネンド</t>
    </rPh>
    <rPh sb="6" eb="12">
      <t>ノウギョウスイリシセツ</t>
    </rPh>
    <rPh sb="12" eb="14">
      <t>ホゼン</t>
    </rPh>
    <rPh sb="14" eb="17">
      <t>ゴウリカ</t>
    </rPh>
    <rPh sb="17" eb="19">
      <t>ジギョウ</t>
    </rPh>
    <rPh sb="22" eb="24">
      <t>チク</t>
    </rPh>
    <rPh sb="24" eb="26">
      <t>キノウ</t>
    </rPh>
    <rPh sb="26" eb="28">
      <t>ホゼン</t>
    </rPh>
    <rPh sb="28" eb="30">
      <t>ケイカク</t>
    </rPh>
    <rPh sb="30" eb="32">
      <t>サクセイ</t>
    </rPh>
    <rPh sb="32" eb="34">
      <t>ギョウム</t>
    </rPh>
    <phoneticPr fontId="3"/>
  </si>
  <si>
    <t>○○土地改良調査管理事務所</t>
    <rPh sb="2" eb="6">
      <t>トチカイリョウ</t>
    </rPh>
    <rPh sb="6" eb="8">
      <t>チョウサ</t>
    </rPh>
    <rPh sb="8" eb="10">
      <t>カンリ</t>
    </rPh>
    <rPh sb="10" eb="13">
      <t>ジムショ</t>
    </rPh>
    <phoneticPr fontId="3"/>
  </si>
  <si>
    <t>○○地区</t>
    <rPh sb="2" eb="4">
      <t>チク</t>
    </rPh>
    <phoneticPr fontId="3"/>
  </si>
  <si>
    <t>開水路01</t>
    <rPh sb="0" eb="1">
      <t>ヒラ</t>
    </rPh>
    <rPh sb="1" eb="3">
      <t>スイロ</t>
    </rPh>
    <phoneticPr fontId="1"/>
  </si>
  <si>
    <t>m</t>
  </si>
  <si>
    <t>鉄筋露出(凍害)</t>
    <rPh sb="0" eb="2">
      <t>テッキン</t>
    </rPh>
    <rPh sb="2" eb="4">
      <t>ロシュツ</t>
    </rPh>
    <rPh sb="5" eb="7">
      <t>トウガイ</t>
    </rPh>
    <phoneticPr fontId="1"/>
  </si>
  <si>
    <t>開水路02</t>
    <rPh sb="0" eb="1">
      <t>ヒラ</t>
    </rPh>
    <rPh sb="1" eb="3">
      <t>スイロ</t>
    </rPh>
    <phoneticPr fontId="1"/>
  </si>
  <si>
    <t>ひび割れ(凍害)</t>
    <rPh sb="2" eb="3">
      <t>ワ</t>
    </rPh>
    <rPh sb="5" eb="7">
      <t>トウガイ</t>
    </rPh>
    <phoneticPr fontId="1"/>
  </si>
  <si>
    <t>開水路03</t>
    <rPh sb="0" eb="1">
      <t>ヒラ</t>
    </rPh>
    <rPh sb="1" eb="3">
      <t>スイロ</t>
    </rPh>
    <phoneticPr fontId="1"/>
  </si>
  <si>
    <t>ひび割れ(初期欠陥)</t>
    <rPh sb="2" eb="3">
      <t>ワ</t>
    </rPh>
    <rPh sb="5" eb="9">
      <t>ショキケッカン</t>
    </rPh>
    <phoneticPr fontId="1"/>
  </si>
  <si>
    <t>頭首工01</t>
    <rPh sb="0" eb="3">
      <t>トウシュコウ</t>
    </rPh>
    <phoneticPr fontId="1"/>
  </si>
  <si>
    <t>基</t>
    <rPh sb="0" eb="1">
      <t>キ</t>
    </rPh>
    <phoneticPr fontId="1"/>
  </si>
  <si>
    <t>粗骨材剥落(摩耗)</t>
    <rPh sb="0" eb="3">
      <t>ソコツザイ</t>
    </rPh>
    <rPh sb="3" eb="5">
      <t>ハクラク</t>
    </rPh>
    <rPh sb="6" eb="8">
      <t>マモウ</t>
    </rPh>
    <phoneticPr fontId="1"/>
  </si>
  <si>
    <t>頭首工02</t>
    <rPh sb="0" eb="3">
      <t>トウシュコウ</t>
    </rPh>
    <phoneticPr fontId="1"/>
  </si>
  <si>
    <t>標準劣化曲線</t>
  </si>
  <si>
    <t>直前</t>
  </si>
  <si>
    <t>水路</t>
    <rPh sb="0" eb="2">
      <t>スイロ</t>
    </rPh>
    <phoneticPr fontId="1"/>
  </si>
  <si>
    <t>単一劣化曲線</t>
  </si>
  <si>
    <t>直後</t>
  </si>
  <si>
    <t>堰柱</t>
    <rPh sb="0" eb="2">
      <t>セキチュウ</t>
    </rPh>
    <phoneticPr fontId="1"/>
  </si>
  <si>
    <t>○○幹線水路</t>
    <rPh sb="2" eb="6">
      <t>カンセンスイロ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</si>
</sst>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0000000_ "/>
    <numFmt numFmtId="177" formatCode="#,##0.00_ "/>
    <numFmt numFmtId="178" formatCode="00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0070C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name val="Meiryo UI"/>
      <family val="3"/>
      <charset val="128"/>
    </font>
    <font>
      <sz val="10"/>
      <color theme="1" tint="0.249977111117893"/>
      <name val="Meiryo UI"/>
      <family val="3"/>
      <charset val="128"/>
    </font>
    <font>
      <sz val="10"/>
      <color rgb="FF0070C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177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28">
    <dxf>
      <fill>
        <patternFill>
          <bgColor rgb="FFFFCC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numFmt numFmtId="176" formatCode="#,##0.0000000000_ "/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numFmt numFmtId="177" formatCode="#,##0.00_ "/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numFmt numFmtId="178" formatCode="00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934AA7B-1893-4AAF-9805-FE646B088BAD}" name="MasterData_Subject" displayName="MasterData_Subject" ref="A1:D2" totalsRowShown="0" headerRowDxfId="27" dataDxfId="26">
  <autoFilter ref="A1:D2" xr:uid="{E934AA7B-1893-4AAF-9805-FE646B088BAD}"/>
  <tableColumns count="4">
    <tableColumn id="1" xr3:uid="{EFFE65A8-A51A-4AF7-83FC-40BD6713B933}" name="業務名" dataDxfId="25"/>
    <tableColumn id="2" xr3:uid="{1901A999-BF36-4743-BA45-92DA42A84ABE}" name="事務所名" dataDxfId="24"/>
    <tableColumn id="3" xr3:uid="{4D4930CF-37AE-4AA6-99B4-F11689429C46}" name="地区名" dataDxfId="23"/>
    <tableColumn id="4" xr3:uid="{A982ABCA-4CF4-4B4C-9624-7BA17136BFB7}" name="施設名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DED9D0-1D17-4256-9466-4E28E8E18FFE}" name="MasterData_Rekka" displayName="MasterData_Rekka" ref="A1:S31" totalsRowShown="0" headerRowDxfId="21" dataDxfId="20">
  <autoFilter ref="A1:S31" xr:uid="{2C631B1E-36DA-4270-B784-B425283CE462}"/>
  <tableColumns count="19">
    <tableColumn id="1" xr3:uid="{72F0EF14-B233-403F-B121-FF3B9D4467E9}" name="NO" dataDxfId="19">
      <calculatedColumnFormula>ROW()-1</calculatedColumnFormula>
    </tableColumn>
    <tableColumn id="2" xr3:uid="{856C407A-D57C-4B65-9C12-8BFF463547C0}" name="グループ番号" dataDxfId="18"/>
    <tableColumn id="3" xr3:uid="{BBC0CC5C-44F5-45CD-A4CE-5D6470BB8335}" name="数量" dataDxfId="17"/>
    <tableColumn id="4" xr3:uid="{C49815EB-11F8-474D-8C8E-ACCBDD1AC07C}" name="単位" dataDxfId="16"/>
    <tableColumn id="5" xr3:uid="{5323485C-542F-40E2-9F2F-9695AE27592B}" name="供用開始年" dataDxfId="15"/>
    <tableColumn id="6" xr3:uid="{0FB0DFA9-E228-40E8-ABAC-AC9F836E8DAF}" name="現在の診断年" dataDxfId="14"/>
    <tableColumn id="7" xr3:uid="{4BA086CF-37BA-42E4-BD46-334C1142131C}" name="現在の健全度" dataDxfId="13"/>
    <tableColumn id="8" xr3:uid="{16A845E9-C437-4D49-8087-819DE167AEEE}" name="変状(主な劣化要因)" dataDxfId="12"/>
    <tableColumn id="9" xr3:uid="{92DF719D-F2C2-4748-9CFE-5A7911CA35BF}" name="予測方法" dataDxfId="11"/>
    <tableColumn id="10" xr3:uid="{502A17D5-7323-478C-AA13-0668B6C8F7A3}" name="時期" dataDxfId="10"/>
    <tableColumn id="11" xr3:uid="{0D553CA8-7543-4740-9C62-5B446B2E1BCC}" name="備考" dataDxfId="9"/>
    <tableColumn id="12" xr3:uid="{7210952A-CD37-4300-B5D1-1142FE08CCEC}" name="過去の診断年(1)" dataDxfId="8"/>
    <tableColumn id="13" xr3:uid="{4199F4DE-52D2-4831-844E-C304CFFEA9E7}" name="過去の健全度(1)" dataDxfId="7"/>
    <tableColumn id="14" xr3:uid="{373E529F-590A-45D8-B3D6-073893884E6F}" name="過去の診断年(2)" dataDxfId="6"/>
    <tableColumn id="15" xr3:uid="{B26FEC51-D972-41A9-AED7-993CF2BAC9EF}" name="過去の健全度(2)" dataDxfId="5"/>
    <tableColumn id="16" xr3:uid="{425C1978-FB10-491C-B9E9-46A49F176208}" name="過去の診断年(3)" dataDxfId="4"/>
    <tableColumn id="17" xr3:uid="{084B0CE0-DAAD-4E14-B32C-05733681C42F}" name="過去の健全度(3)" dataDxfId="3"/>
    <tableColumn id="22" xr3:uid="{995E6138-4EB0-4C30-9198-1AE475075F0C}" name="標準劣化曲線の係数a" dataDxfId="2">
      <calculatedColumnFormula>IF(MasterData_Rekka[[#This Row],[グループ番号]]="","",-0.001684)</calculatedColumnFormula>
    </tableColumn>
    <tableColumn id="24" xr3:uid="{19310219-DFF4-4E2D-9EDF-2CACB3C00700}" name="入力確認" dataDxfId="1">
      <calculatedColumnFormula array="1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C3E30-705C-4832-80EB-4D6E8E01FB40}">
  <sheetPr>
    <tabColor rgb="FF00B0F0"/>
  </sheetPr>
  <dimension ref="A1:D2"/>
  <sheetViews>
    <sheetView tabSelected="1" zoomScaleNormal="100" workbookViewId="0">
      <pane xSplit="4" ySplit="2" topLeftCell="XEM1048576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0" defaultRowHeight="14.25" zeroHeight="1"/>
  <cols>
    <col min="1" max="4" width="35.625" style="3" customWidth="1"/>
    <col min="5" max="16384" width="9" style="3" hidden="1"/>
  </cols>
  <sheetData>
    <row r="1" spans="1:4" s="1" customFormat="1">
      <c r="A1" s="9" t="s">
        <v>19</v>
      </c>
      <c r="B1" s="9" t="s">
        <v>20</v>
      </c>
      <c r="C1" s="9" t="s">
        <v>21</v>
      </c>
      <c r="D1" s="9" t="s">
        <v>22</v>
      </c>
    </row>
    <row r="2" spans="1:4">
      <c r="A2" s="2" t="s">
        <v>23</v>
      </c>
      <c r="B2" s="2" t="s">
        <v>24</v>
      </c>
      <c r="C2" s="2" t="s">
        <v>25</v>
      </c>
      <c r="D2" s="2" t="s">
        <v>43</v>
      </c>
    </row>
  </sheetData>
  <sheetProtection algorithmName="SHA-512" hashValue="jgWdN34QLCOO2oJcBOzBDZGFvLK2feXg5YAJe/YR3uLLVtvqFaorcVKxk+2MYyeAV5lOwJNd+9qb2RNiqMJkAA==" saltValue="XhPQ4CCDmraOZl6PKA5eRA==" spinCount="100000" sheet="1" objects="1" scenarios="1"/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FFBD5-FEE1-48AC-A955-281F537112D0}">
  <sheetPr>
    <tabColor rgb="FFFFFF00"/>
  </sheetPr>
  <dimension ref="A1:S31"/>
  <sheetViews>
    <sheetView zoomScaleNormal="100" workbookViewId="0">
      <pane xSplit="2" ySplit="1" topLeftCell="C2" activePane="bottomRight" state="frozen"/>
      <selection activeCell="A20" sqref="A20"/>
      <selection pane="topRight" activeCell="A20" sqref="A20"/>
      <selection pane="bottomLeft" activeCell="A20" sqref="A20"/>
      <selection pane="bottomRight" activeCell="B2" sqref="B2"/>
    </sheetView>
  </sheetViews>
  <sheetFormatPr defaultColWidth="0" defaultRowHeight="14.25" customHeight="1" zeroHeight="1"/>
  <cols>
    <col min="1" max="1" width="8.375" style="12" bestFit="1" customWidth="1"/>
    <col min="2" max="2" width="20.625" style="12" customWidth="1"/>
    <col min="3" max="3" width="10.625" style="16" bestFit="1" customWidth="1"/>
    <col min="4" max="4" width="10.625" style="12" bestFit="1" customWidth="1"/>
    <col min="5" max="5" width="13.875" style="12" bestFit="1" customWidth="1"/>
    <col min="6" max="7" width="15.5" style="12" bestFit="1" customWidth="1"/>
    <col min="8" max="8" width="30.625" style="17" customWidth="1"/>
    <col min="9" max="9" width="12.25" style="12" bestFit="1" customWidth="1"/>
    <col min="10" max="10" width="9" style="12" bestFit="1" customWidth="1"/>
    <col min="11" max="11" width="30.625" style="17" customWidth="1"/>
    <col min="12" max="17" width="18.375" style="12" bestFit="1" customWidth="1"/>
    <col min="18" max="18" width="22" style="12" bestFit="1" customWidth="1"/>
    <col min="19" max="19" width="12.25" style="18" hidden="1" customWidth="1"/>
    <col min="20" max="16384" width="9" style="12" hidden="1"/>
  </cols>
  <sheetData>
    <row r="1" spans="1:19">
      <c r="A1" s="4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10</v>
      </c>
      <c r="G1" s="9" t="s">
        <v>11</v>
      </c>
      <c r="H1" s="10" t="s">
        <v>5</v>
      </c>
      <c r="I1" s="9" t="s">
        <v>6</v>
      </c>
      <c r="J1" s="9" t="s">
        <v>7</v>
      </c>
      <c r="K1" s="10" t="s">
        <v>8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1" t="s">
        <v>12</v>
      </c>
      <c r="S1" s="4" t="s">
        <v>9</v>
      </c>
    </row>
    <row r="2" spans="1:19" s="15" customFormat="1">
      <c r="A2" s="13">
        <f t="shared" ref="A2:A6" si="0">ROW()-1</f>
        <v>1</v>
      </c>
      <c r="B2" s="5" t="s">
        <v>26</v>
      </c>
      <c r="C2" s="6">
        <v>50</v>
      </c>
      <c r="D2" s="5" t="s">
        <v>27</v>
      </c>
      <c r="E2" s="7">
        <v>1988</v>
      </c>
      <c r="F2" s="7">
        <v>2024</v>
      </c>
      <c r="G2" s="7">
        <v>2</v>
      </c>
      <c r="H2" s="5" t="s">
        <v>28</v>
      </c>
      <c r="I2" s="5" t="s">
        <v>37</v>
      </c>
      <c r="J2" s="7" t="s">
        <v>38</v>
      </c>
      <c r="K2" s="5" t="s">
        <v>39</v>
      </c>
      <c r="L2" s="7"/>
      <c r="M2" s="7"/>
      <c r="N2" s="7"/>
      <c r="O2" s="7"/>
      <c r="P2" s="7"/>
      <c r="Q2" s="7"/>
      <c r="R2" s="8">
        <f>IF(MasterData_Rekka[[#This Row],[グループ番号]]="","",-0.001684)</f>
        <v>-1.684E-3</v>
      </c>
      <c r="S2" s="14" t="str" cm="1">
        <f t="array" ref="S2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>OK</v>
      </c>
    </row>
    <row r="3" spans="1:19" s="15" customFormat="1">
      <c r="A3" s="13">
        <f t="shared" si="0"/>
        <v>2</v>
      </c>
      <c r="B3" s="5" t="s">
        <v>29</v>
      </c>
      <c r="C3" s="6">
        <v>100</v>
      </c>
      <c r="D3" s="5" t="s">
        <v>27</v>
      </c>
      <c r="E3" s="7">
        <v>1988</v>
      </c>
      <c r="F3" s="7">
        <v>2024</v>
      </c>
      <c r="G3" s="7">
        <v>3</v>
      </c>
      <c r="H3" s="5" t="s">
        <v>30</v>
      </c>
      <c r="I3" s="5" t="s">
        <v>40</v>
      </c>
      <c r="J3" s="7" t="s">
        <v>38</v>
      </c>
      <c r="K3" s="5" t="s">
        <v>39</v>
      </c>
      <c r="L3" s="7"/>
      <c r="M3" s="7"/>
      <c r="N3" s="7"/>
      <c r="O3" s="7"/>
      <c r="P3" s="7"/>
      <c r="Q3" s="7"/>
      <c r="R3" s="8">
        <f>IF(MasterData_Rekka[[#This Row],[グループ番号]]="","",-0.001684)</f>
        <v>-1.684E-3</v>
      </c>
      <c r="S3" s="14" t="str" cm="1">
        <f t="array" ref="S3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>OK</v>
      </c>
    </row>
    <row r="4" spans="1:19" s="15" customFormat="1">
      <c r="A4" s="13">
        <f t="shared" si="0"/>
        <v>3</v>
      </c>
      <c r="B4" s="5" t="s">
        <v>31</v>
      </c>
      <c r="C4" s="6">
        <v>150</v>
      </c>
      <c r="D4" s="5" t="s">
        <v>27</v>
      </c>
      <c r="E4" s="7">
        <v>1988</v>
      </c>
      <c r="F4" s="7">
        <v>2024</v>
      </c>
      <c r="G4" s="7">
        <v>4</v>
      </c>
      <c r="H4" s="5" t="s">
        <v>32</v>
      </c>
      <c r="I4" s="5" t="s">
        <v>40</v>
      </c>
      <c r="J4" s="7" t="s">
        <v>38</v>
      </c>
      <c r="K4" s="5" t="s">
        <v>39</v>
      </c>
      <c r="L4" s="7"/>
      <c r="M4" s="7"/>
      <c r="N4" s="7"/>
      <c r="O4" s="7"/>
      <c r="P4" s="7"/>
      <c r="Q4" s="7"/>
      <c r="R4" s="8">
        <f>IF(MasterData_Rekka[[#This Row],[グループ番号]]="","",-0.001684)</f>
        <v>-1.684E-3</v>
      </c>
      <c r="S4" s="14" t="str" cm="1">
        <f t="array" ref="S4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>OK</v>
      </c>
    </row>
    <row r="5" spans="1:19" s="15" customFormat="1">
      <c r="A5" s="13">
        <f t="shared" si="0"/>
        <v>4</v>
      </c>
      <c r="B5" s="5" t="s">
        <v>33</v>
      </c>
      <c r="C5" s="6">
        <v>1</v>
      </c>
      <c r="D5" s="5" t="s">
        <v>34</v>
      </c>
      <c r="E5" s="7">
        <v>2003</v>
      </c>
      <c r="F5" s="7">
        <v>2024</v>
      </c>
      <c r="G5" s="7">
        <v>3</v>
      </c>
      <c r="H5" s="5" t="s">
        <v>35</v>
      </c>
      <c r="I5" s="5" t="s">
        <v>37</v>
      </c>
      <c r="J5" s="7" t="s">
        <v>41</v>
      </c>
      <c r="K5" s="5" t="s">
        <v>42</v>
      </c>
      <c r="L5" s="7">
        <v>2005</v>
      </c>
      <c r="M5" s="7">
        <v>5</v>
      </c>
      <c r="N5" s="7">
        <v>2010</v>
      </c>
      <c r="O5" s="7">
        <v>4</v>
      </c>
      <c r="P5" s="7">
        <v>2015</v>
      </c>
      <c r="Q5" s="7">
        <v>4</v>
      </c>
      <c r="R5" s="8">
        <f>IF(MasterData_Rekka[[#This Row],[グループ番号]]="","",-0.001684)</f>
        <v>-1.684E-3</v>
      </c>
      <c r="S5" s="14" t="str" cm="1">
        <f t="array" ref="S5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>OK</v>
      </c>
    </row>
    <row r="6" spans="1:19" s="15" customFormat="1">
      <c r="A6" s="13">
        <f t="shared" si="0"/>
        <v>5</v>
      </c>
      <c r="B6" s="5" t="s">
        <v>36</v>
      </c>
      <c r="C6" s="6">
        <v>2</v>
      </c>
      <c r="D6" s="5" t="s">
        <v>34</v>
      </c>
      <c r="E6" s="7">
        <v>2003</v>
      </c>
      <c r="F6" s="7">
        <v>2024</v>
      </c>
      <c r="G6" s="7">
        <v>4</v>
      </c>
      <c r="H6" s="5" t="s">
        <v>32</v>
      </c>
      <c r="I6" s="5" t="s">
        <v>40</v>
      </c>
      <c r="J6" s="7" t="s">
        <v>41</v>
      </c>
      <c r="K6" s="5" t="s">
        <v>42</v>
      </c>
      <c r="L6" s="7"/>
      <c r="M6" s="7"/>
      <c r="N6" s="7">
        <v>2015</v>
      </c>
      <c r="O6" s="7">
        <v>4</v>
      </c>
      <c r="P6" s="7"/>
      <c r="Q6" s="7"/>
      <c r="R6" s="8">
        <f>IF(MasterData_Rekka[[#This Row],[グループ番号]]="","",-0.001684)</f>
        <v>-1.684E-3</v>
      </c>
      <c r="S6" s="14" t="str" cm="1">
        <f t="array" ref="S6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>OK</v>
      </c>
    </row>
    <row r="7" spans="1:19" s="15" customFormat="1">
      <c r="A7" s="13">
        <f>ROW()-1</f>
        <v>6</v>
      </c>
      <c r="B7" s="5"/>
      <c r="C7" s="6"/>
      <c r="D7" s="5"/>
      <c r="E7" s="7"/>
      <c r="F7" s="7"/>
      <c r="G7" s="7"/>
      <c r="H7" s="5"/>
      <c r="I7" s="5"/>
      <c r="J7" s="7"/>
      <c r="K7" s="5"/>
      <c r="L7" s="7"/>
      <c r="M7" s="7"/>
      <c r="N7" s="7"/>
      <c r="O7" s="7"/>
      <c r="P7" s="7"/>
      <c r="Q7" s="7"/>
      <c r="R7" s="8" t="str">
        <f>IF(MasterData_Rekka[[#This Row],[グループ番号]]="","",-0.001684)</f>
        <v/>
      </c>
      <c r="S7" s="14" t="str" cm="1">
        <f t="array" ref="S7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  <row r="8" spans="1:19" s="15" customFormat="1">
      <c r="A8" s="13">
        <f t="shared" ref="A8:A31" si="1">ROW()-1</f>
        <v>7</v>
      </c>
      <c r="B8" s="5"/>
      <c r="C8" s="6"/>
      <c r="D8" s="5"/>
      <c r="E8" s="7"/>
      <c r="F8" s="7"/>
      <c r="G8" s="7"/>
      <c r="H8" s="5"/>
      <c r="I8" s="5"/>
      <c r="J8" s="7"/>
      <c r="K8" s="5"/>
      <c r="L8" s="7"/>
      <c r="M8" s="7"/>
      <c r="N8" s="7"/>
      <c r="O8" s="7"/>
      <c r="P8" s="7"/>
      <c r="Q8" s="7"/>
      <c r="R8" s="8" t="str">
        <f>IF(MasterData_Rekka[[#This Row],[グループ番号]]="","",-0.001684)</f>
        <v/>
      </c>
      <c r="S8" s="14" t="str" cm="1">
        <f t="array" ref="S8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  <row r="9" spans="1:19" s="15" customFormat="1">
      <c r="A9" s="13">
        <f t="shared" si="1"/>
        <v>8</v>
      </c>
      <c r="B9" s="5"/>
      <c r="C9" s="6"/>
      <c r="D9" s="5"/>
      <c r="E9" s="7"/>
      <c r="F9" s="7"/>
      <c r="G9" s="7"/>
      <c r="H9" s="5"/>
      <c r="I9" s="5"/>
      <c r="J9" s="7"/>
      <c r="K9" s="5"/>
      <c r="L9" s="7"/>
      <c r="M9" s="7"/>
      <c r="N9" s="7"/>
      <c r="O9" s="7"/>
      <c r="P9" s="7"/>
      <c r="Q9" s="7"/>
      <c r="R9" s="8" t="str">
        <f>IF(MasterData_Rekka[[#This Row],[グループ番号]]="","",-0.001684)</f>
        <v/>
      </c>
      <c r="S9" s="14" t="str" cm="1">
        <f t="array" ref="S9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  <row r="10" spans="1:19" s="15" customFormat="1">
      <c r="A10" s="13">
        <f t="shared" si="1"/>
        <v>9</v>
      </c>
      <c r="B10" s="5"/>
      <c r="C10" s="6"/>
      <c r="D10" s="5"/>
      <c r="E10" s="7"/>
      <c r="F10" s="7"/>
      <c r="G10" s="7"/>
      <c r="H10" s="5"/>
      <c r="I10" s="5"/>
      <c r="J10" s="7"/>
      <c r="K10" s="5"/>
      <c r="L10" s="7"/>
      <c r="M10" s="7"/>
      <c r="N10" s="7"/>
      <c r="O10" s="7"/>
      <c r="P10" s="7"/>
      <c r="Q10" s="7"/>
      <c r="R10" s="8" t="str">
        <f>IF(MasterData_Rekka[[#This Row],[グループ番号]]="","",-0.001684)</f>
        <v/>
      </c>
      <c r="S10" s="14" t="str" cm="1">
        <f t="array" ref="S10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  <row r="11" spans="1:19" s="15" customFormat="1">
      <c r="A11" s="13">
        <f t="shared" si="1"/>
        <v>10</v>
      </c>
      <c r="B11" s="5"/>
      <c r="C11" s="6"/>
      <c r="D11" s="5"/>
      <c r="E11" s="7"/>
      <c r="F11" s="7"/>
      <c r="G11" s="7"/>
      <c r="H11" s="5"/>
      <c r="I11" s="5"/>
      <c r="J11" s="7"/>
      <c r="K11" s="5"/>
      <c r="L11" s="7"/>
      <c r="M11" s="7"/>
      <c r="N11" s="7"/>
      <c r="O11" s="7"/>
      <c r="P11" s="7"/>
      <c r="Q11" s="7"/>
      <c r="R11" s="8" t="str">
        <f>IF(MasterData_Rekka[[#This Row],[グループ番号]]="","",-0.001684)</f>
        <v/>
      </c>
      <c r="S11" s="14" t="str" cm="1">
        <f t="array" ref="S11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  <row r="12" spans="1:19" s="15" customFormat="1">
      <c r="A12" s="13">
        <f t="shared" si="1"/>
        <v>11</v>
      </c>
      <c r="B12" s="5"/>
      <c r="C12" s="6"/>
      <c r="D12" s="5"/>
      <c r="E12" s="7"/>
      <c r="F12" s="7"/>
      <c r="G12" s="7"/>
      <c r="H12" s="5"/>
      <c r="I12" s="5"/>
      <c r="J12" s="7"/>
      <c r="K12" s="5"/>
      <c r="L12" s="7"/>
      <c r="M12" s="7"/>
      <c r="N12" s="7"/>
      <c r="O12" s="7"/>
      <c r="P12" s="7"/>
      <c r="Q12" s="7"/>
      <c r="R12" s="8" t="str">
        <f>IF(MasterData_Rekka[[#This Row],[グループ番号]]="","",-0.001684)</f>
        <v/>
      </c>
      <c r="S12" s="14" t="str" cm="1">
        <f t="array" ref="S12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  <row r="13" spans="1:19" s="15" customFormat="1">
      <c r="A13" s="13">
        <f t="shared" si="1"/>
        <v>12</v>
      </c>
      <c r="B13" s="5"/>
      <c r="C13" s="6"/>
      <c r="D13" s="5"/>
      <c r="E13" s="7"/>
      <c r="F13" s="7"/>
      <c r="G13" s="7"/>
      <c r="H13" s="5"/>
      <c r="I13" s="5"/>
      <c r="J13" s="7"/>
      <c r="K13" s="5"/>
      <c r="L13" s="7"/>
      <c r="M13" s="7"/>
      <c r="N13" s="7"/>
      <c r="O13" s="7"/>
      <c r="P13" s="7"/>
      <c r="Q13" s="7"/>
      <c r="R13" s="8" t="str">
        <f>IF(MasterData_Rekka[[#This Row],[グループ番号]]="","",-0.001684)</f>
        <v/>
      </c>
      <c r="S13" s="14" t="str" cm="1">
        <f t="array" ref="S13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  <row r="14" spans="1:19" s="15" customFormat="1">
      <c r="A14" s="13">
        <f t="shared" si="1"/>
        <v>13</v>
      </c>
      <c r="B14" s="5"/>
      <c r="C14" s="6"/>
      <c r="D14" s="5"/>
      <c r="E14" s="7"/>
      <c r="F14" s="7"/>
      <c r="G14" s="7"/>
      <c r="H14" s="5"/>
      <c r="I14" s="5"/>
      <c r="J14" s="7"/>
      <c r="K14" s="5"/>
      <c r="L14" s="7"/>
      <c r="M14" s="7"/>
      <c r="N14" s="7"/>
      <c r="O14" s="7"/>
      <c r="P14" s="7"/>
      <c r="Q14" s="7"/>
      <c r="R14" s="8" t="str">
        <f>IF(MasterData_Rekka[[#This Row],[グループ番号]]="","",-0.001684)</f>
        <v/>
      </c>
      <c r="S14" s="14" t="str" cm="1">
        <f t="array" ref="S14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  <row r="15" spans="1:19" s="15" customFormat="1">
      <c r="A15" s="13">
        <f t="shared" si="1"/>
        <v>14</v>
      </c>
      <c r="B15" s="5"/>
      <c r="C15" s="6"/>
      <c r="D15" s="5"/>
      <c r="E15" s="7"/>
      <c r="F15" s="7"/>
      <c r="G15" s="7"/>
      <c r="H15" s="5"/>
      <c r="I15" s="5"/>
      <c r="J15" s="7"/>
      <c r="K15" s="5"/>
      <c r="L15" s="7"/>
      <c r="M15" s="7"/>
      <c r="N15" s="7"/>
      <c r="O15" s="7"/>
      <c r="P15" s="7"/>
      <c r="Q15" s="7"/>
      <c r="R15" s="8" t="str">
        <f>IF(MasterData_Rekka[[#This Row],[グループ番号]]="","",-0.001684)</f>
        <v/>
      </c>
      <c r="S15" s="14" t="str" cm="1">
        <f t="array" ref="S15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  <row r="16" spans="1:19" s="15" customFormat="1">
      <c r="A16" s="13">
        <f t="shared" si="1"/>
        <v>15</v>
      </c>
      <c r="B16" s="5"/>
      <c r="C16" s="6"/>
      <c r="D16" s="5"/>
      <c r="E16" s="7"/>
      <c r="F16" s="7"/>
      <c r="G16" s="7"/>
      <c r="H16" s="5"/>
      <c r="I16" s="5"/>
      <c r="J16" s="7"/>
      <c r="K16" s="5"/>
      <c r="L16" s="7"/>
      <c r="M16" s="7"/>
      <c r="N16" s="7"/>
      <c r="O16" s="7"/>
      <c r="P16" s="7"/>
      <c r="Q16" s="7"/>
      <c r="R16" s="8" t="str">
        <f>IF(MasterData_Rekka[[#This Row],[グループ番号]]="","",-0.001684)</f>
        <v/>
      </c>
      <c r="S16" s="14" t="str" cm="1">
        <f t="array" ref="S16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  <row r="17" spans="1:19" s="15" customFormat="1">
      <c r="A17" s="13">
        <f t="shared" si="1"/>
        <v>16</v>
      </c>
      <c r="B17" s="5"/>
      <c r="C17" s="6"/>
      <c r="D17" s="5"/>
      <c r="E17" s="7"/>
      <c r="F17" s="7"/>
      <c r="G17" s="7"/>
      <c r="H17" s="5"/>
      <c r="I17" s="5"/>
      <c r="J17" s="7"/>
      <c r="K17" s="5"/>
      <c r="L17" s="7"/>
      <c r="M17" s="7"/>
      <c r="N17" s="7"/>
      <c r="O17" s="7"/>
      <c r="P17" s="7"/>
      <c r="Q17" s="7"/>
      <c r="R17" s="8" t="str">
        <f>IF(MasterData_Rekka[[#This Row],[グループ番号]]="","",-0.001684)</f>
        <v/>
      </c>
      <c r="S17" s="14" t="str" cm="1">
        <f t="array" ref="S17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  <row r="18" spans="1:19" s="15" customFormat="1">
      <c r="A18" s="13">
        <f t="shared" si="1"/>
        <v>17</v>
      </c>
      <c r="B18" s="5"/>
      <c r="C18" s="6"/>
      <c r="D18" s="5"/>
      <c r="E18" s="7"/>
      <c r="F18" s="7"/>
      <c r="G18" s="7"/>
      <c r="H18" s="5"/>
      <c r="I18" s="5"/>
      <c r="J18" s="7"/>
      <c r="K18" s="5"/>
      <c r="L18" s="7"/>
      <c r="M18" s="7"/>
      <c r="N18" s="7"/>
      <c r="O18" s="7"/>
      <c r="P18" s="7"/>
      <c r="Q18" s="7"/>
      <c r="R18" s="8" t="str">
        <f>IF(MasterData_Rekka[[#This Row],[グループ番号]]="","",-0.001684)</f>
        <v/>
      </c>
      <c r="S18" s="14" t="str" cm="1">
        <f t="array" ref="S18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  <row r="19" spans="1:19" s="15" customFormat="1">
      <c r="A19" s="13">
        <f t="shared" si="1"/>
        <v>18</v>
      </c>
      <c r="B19" s="5"/>
      <c r="C19" s="6"/>
      <c r="D19" s="5"/>
      <c r="E19" s="7"/>
      <c r="F19" s="7"/>
      <c r="G19" s="7"/>
      <c r="H19" s="5"/>
      <c r="I19" s="5"/>
      <c r="J19" s="7"/>
      <c r="K19" s="5"/>
      <c r="L19" s="7"/>
      <c r="M19" s="7"/>
      <c r="N19" s="7"/>
      <c r="O19" s="7"/>
      <c r="P19" s="7"/>
      <c r="Q19" s="7"/>
      <c r="R19" s="8" t="str">
        <f>IF(MasterData_Rekka[[#This Row],[グループ番号]]="","",-0.001684)</f>
        <v/>
      </c>
      <c r="S19" s="14" t="str" cm="1">
        <f t="array" ref="S19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  <row r="20" spans="1:19" s="15" customFormat="1">
      <c r="A20" s="13">
        <f t="shared" si="1"/>
        <v>19</v>
      </c>
      <c r="B20" s="5"/>
      <c r="C20" s="6"/>
      <c r="D20" s="5"/>
      <c r="E20" s="7"/>
      <c r="F20" s="7"/>
      <c r="G20" s="7"/>
      <c r="H20" s="5"/>
      <c r="I20" s="5"/>
      <c r="J20" s="7"/>
      <c r="K20" s="5"/>
      <c r="L20" s="7"/>
      <c r="M20" s="7"/>
      <c r="N20" s="7"/>
      <c r="O20" s="7"/>
      <c r="P20" s="7"/>
      <c r="Q20" s="7"/>
      <c r="R20" s="8" t="str">
        <f>IF(MasterData_Rekka[[#This Row],[グループ番号]]="","",-0.001684)</f>
        <v/>
      </c>
      <c r="S20" s="14" t="str" cm="1">
        <f t="array" ref="S20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  <row r="21" spans="1:19" s="15" customFormat="1">
      <c r="A21" s="13">
        <f t="shared" si="1"/>
        <v>20</v>
      </c>
      <c r="B21" s="5"/>
      <c r="C21" s="6"/>
      <c r="D21" s="5"/>
      <c r="E21" s="7"/>
      <c r="F21" s="7"/>
      <c r="G21" s="7"/>
      <c r="H21" s="5"/>
      <c r="I21" s="5"/>
      <c r="J21" s="7"/>
      <c r="K21" s="5"/>
      <c r="L21" s="7"/>
      <c r="M21" s="7"/>
      <c r="N21" s="7"/>
      <c r="O21" s="7"/>
      <c r="P21" s="7"/>
      <c r="Q21" s="7"/>
      <c r="R21" s="8" t="str">
        <f>IF(MasterData_Rekka[[#This Row],[グループ番号]]="","",-0.001684)</f>
        <v/>
      </c>
      <c r="S21" s="14" t="str" cm="1">
        <f t="array" ref="S21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  <row r="22" spans="1:19" s="15" customFormat="1">
      <c r="A22" s="13">
        <f t="shared" si="1"/>
        <v>21</v>
      </c>
      <c r="B22" s="5"/>
      <c r="C22" s="6"/>
      <c r="D22" s="5"/>
      <c r="E22" s="7"/>
      <c r="F22" s="7"/>
      <c r="G22" s="7"/>
      <c r="H22" s="5"/>
      <c r="I22" s="5"/>
      <c r="J22" s="7"/>
      <c r="K22" s="5"/>
      <c r="L22" s="7"/>
      <c r="M22" s="7"/>
      <c r="N22" s="7"/>
      <c r="O22" s="7"/>
      <c r="P22" s="7"/>
      <c r="Q22" s="7"/>
      <c r="R22" s="8" t="str">
        <f>IF(MasterData_Rekka[[#This Row],[グループ番号]]="","",-0.001684)</f>
        <v/>
      </c>
      <c r="S22" s="14" t="str" cm="1">
        <f t="array" ref="S22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  <row r="23" spans="1:19" s="15" customFormat="1">
      <c r="A23" s="13">
        <f t="shared" si="1"/>
        <v>22</v>
      </c>
      <c r="B23" s="5"/>
      <c r="C23" s="6"/>
      <c r="D23" s="5"/>
      <c r="E23" s="7"/>
      <c r="F23" s="7"/>
      <c r="G23" s="7"/>
      <c r="H23" s="5"/>
      <c r="I23" s="5"/>
      <c r="J23" s="7"/>
      <c r="K23" s="5"/>
      <c r="L23" s="7"/>
      <c r="M23" s="7"/>
      <c r="N23" s="7"/>
      <c r="O23" s="7"/>
      <c r="P23" s="7"/>
      <c r="Q23" s="7"/>
      <c r="R23" s="8" t="str">
        <f>IF(MasterData_Rekka[[#This Row],[グループ番号]]="","",-0.001684)</f>
        <v/>
      </c>
      <c r="S23" s="14" t="str" cm="1">
        <f t="array" ref="S23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  <row r="24" spans="1:19" s="15" customFormat="1">
      <c r="A24" s="13">
        <f t="shared" si="1"/>
        <v>23</v>
      </c>
      <c r="B24" s="5"/>
      <c r="C24" s="6"/>
      <c r="D24" s="5"/>
      <c r="E24" s="7"/>
      <c r="F24" s="7"/>
      <c r="G24" s="7"/>
      <c r="H24" s="5"/>
      <c r="I24" s="5"/>
      <c r="J24" s="7"/>
      <c r="K24" s="5"/>
      <c r="L24" s="7"/>
      <c r="M24" s="7"/>
      <c r="N24" s="7"/>
      <c r="O24" s="7"/>
      <c r="P24" s="7"/>
      <c r="Q24" s="7"/>
      <c r="R24" s="8" t="str">
        <f>IF(MasterData_Rekka[[#This Row],[グループ番号]]="","",-0.001684)</f>
        <v/>
      </c>
      <c r="S24" s="14" t="str" cm="1">
        <f t="array" ref="S24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  <row r="25" spans="1:19" s="15" customFormat="1">
      <c r="A25" s="13">
        <f t="shared" si="1"/>
        <v>24</v>
      </c>
      <c r="B25" s="5"/>
      <c r="C25" s="6"/>
      <c r="D25" s="5"/>
      <c r="E25" s="7"/>
      <c r="F25" s="7"/>
      <c r="G25" s="7"/>
      <c r="H25" s="5"/>
      <c r="I25" s="5"/>
      <c r="J25" s="7"/>
      <c r="K25" s="5"/>
      <c r="L25" s="7"/>
      <c r="M25" s="7"/>
      <c r="N25" s="7"/>
      <c r="O25" s="7"/>
      <c r="P25" s="7"/>
      <c r="Q25" s="7"/>
      <c r="R25" s="8" t="str">
        <f>IF(MasterData_Rekka[[#This Row],[グループ番号]]="","",-0.001684)</f>
        <v/>
      </c>
      <c r="S25" s="14" t="str" cm="1">
        <f t="array" ref="S25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  <row r="26" spans="1:19" s="15" customFormat="1">
      <c r="A26" s="13">
        <f t="shared" si="1"/>
        <v>25</v>
      </c>
      <c r="B26" s="5"/>
      <c r="C26" s="6"/>
      <c r="D26" s="5"/>
      <c r="E26" s="7"/>
      <c r="F26" s="7"/>
      <c r="G26" s="7"/>
      <c r="H26" s="5"/>
      <c r="I26" s="5"/>
      <c r="J26" s="7"/>
      <c r="K26" s="5"/>
      <c r="L26" s="7"/>
      <c r="M26" s="7"/>
      <c r="N26" s="7"/>
      <c r="O26" s="7"/>
      <c r="P26" s="7"/>
      <c r="Q26" s="7"/>
      <c r="R26" s="8" t="str">
        <f>IF(MasterData_Rekka[[#This Row],[グループ番号]]="","",-0.001684)</f>
        <v/>
      </c>
      <c r="S26" s="14" t="str" cm="1">
        <f t="array" ref="S26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  <row r="27" spans="1:19" s="15" customFormat="1">
      <c r="A27" s="13">
        <f t="shared" si="1"/>
        <v>26</v>
      </c>
      <c r="B27" s="5"/>
      <c r="C27" s="6"/>
      <c r="D27" s="5"/>
      <c r="E27" s="7"/>
      <c r="F27" s="7"/>
      <c r="G27" s="7"/>
      <c r="H27" s="5"/>
      <c r="I27" s="5"/>
      <c r="J27" s="7"/>
      <c r="K27" s="5"/>
      <c r="L27" s="7"/>
      <c r="M27" s="7"/>
      <c r="N27" s="7"/>
      <c r="O27" s="7"/>
      <c r="P27" s="7"/>
      <c r="Q27" s="7"/>
      <c r="R27" s="8" t="str">
        <f>IF(MasterData_Rekka[[#This Row],[グループ番号]]="","",-0.001684)</f>
        <v/>
      </c>
      <c r="S27" s="14" t="str" cm="1">
        <f t="array" ref="S27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  <row r="28" spans="1:19" s="15" customFormat="1">
      <c r="A28" s="13">
        <f t="shared" si="1"/>
        <v>27</v>
      </c>
      <c r="B28" s="5"/>
      <c r="C28" s="6"/>
      <c r="D28" s="5"/>
      <c r="E28" s="7"/>
      <c r="F28" s="7"/>
      <c r="G28" s="7"/>
      <c r="H28" s="5"/>
      <c r="I28" s="5"/>
      <c r="J28" s="7"/>
      <c r="K28" s="5"/>
      <c r="L28" s="7"/>
      <c r="M28" s="7"/>
      <c r="N28" s="7"/>
      <c r="O28" s="7"/>
      <c r="P28" s="7"/>
      <c r="Q28" s="7"/>
      <c r="R28" s="8" t="str">
        <f>IF(MasterData_Rekka[[#This Row],[グループ番号]]="","",-0.001684)</f>
        <v/>
      </c>
      <c r="S28" s="14" t="str" cm="1">
        <f t="array" ref="S28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  <row r="29" spans="1:19" s="15" customFormat="1">
      <c r="A29" s="13">
        <f t="shared" si="1"/>
        <v>28</v>
      </c>
      <c r="B29" s="5"/>
      <c r="C29" s="6"/>
      <c r="D29" s="5"/>
      <c r="E29" s="7"/>
      <c r="F29" s="7"/>
      <c r="G29" s="7"/>
      <c r="H29" s="5"/>
      <c r="I29" s="5"/>
      <c r="J29" s="7"/>
      <c r="K29" s="5"/>
      <c r="L29" s="7"/>
      <c r="M29" s="7"/>
      <c r="N29" s="7"/>
      <c r="O29" s="7"/>
      <c r="P29" s="7"/>
      <c r="Q29" s="7"/>
      <c r="R29" s="8" t="str">
        <f>IF(MasterData_Rekka[[#This Row],[グループ番号]]="","",-0.001684)</f>
        <v/>
      </c>
      <c r="S29" s="14" t="str" cm="1">
        <f t="array" ref="S29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  <row r="30" spans="1:19" s="15" customFormat="1">
      <c r="A30" s="13">
        <f t="shared" si="1"/>
        <v>29</v>
      </c>
      <c r="B30" s="5"/>
      <c r="C30" s="6"/>
      <c r="D30" s="5"/>
      <c r="E30" s="7"/>
      <c r="F30" s="7"/>
      <c r="G30" s="7"/>
      <c r="H30" s="5"/>
      <c r="I30" s="5"/>
      <c r="J30" s="7"/>
      <c r="K30" s="5"/>
      <c r="L30" s="7"/>
      <c r="M30" s="7"/>
      <c r="N30" s="7"/>
      <c r="O30" s="7"/>
      <c r="P30" s="7"/>
      <c r="Q30" s="7"/>
      <c r="R30" s="8" t="str">
        <f>IF(MasterData_Rekka[[#This Row],[グループ番号]]="","",-0.001684)</f>
        <v/>
      </c>
      <c r="S30" s="14" t="str" cm="1">
        <f t="array" ref="S30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  <row r="31" spans="1:19" s="15" customFormat="1">
      <c r="A31" s="13">
        <f t="shared" si="1"/>
        <v>30</v>
      </c>
      <c r="B31" s="5"/>
      <c r="C31" s="6"/>
      <c r="D31" s="5"/>
      <c r="E31" s="7"/>
      <c r="F31" s="7"/>
      <c r="G31" s="7"/>
      <c r="H31" s="5"/>
      <c r="I31" s="5"/>
      <c r="J31" s="7"/>
      <c r="K31" s="5"/>
      <c r="L31" s="7"/>
      <c r="M31" s="7"/>
      <c r="N31" s="7"/>
      <c r="O31" s="7"/>
      <c r="P31" s="7"/>
      <c r="Q31" s="7"/>
      <c r="R31" s="8" t="str">
        <f>IF(MasterData_Rekka[[#This Row],[グループ番号]]="","",-0.001684)</f>
        <v/>
      </c>
      <c r="S31" s="14" t="str" cm="1">
        <f t="array" ref="S31">IF(AND(MasterData_Rekka[[#This Row],[グループ番号]:[標準劣化曲線の係数a]]=""),"",IF(AND(MasterData_Rekka[[#This Row],[グループ番号]:[現在の健全度]]&lt;&gt;"",MasterData_Rekka[[#This Row],[予測方法]:[時期]]&lt;&gt;"",MasterData_Rekka[[#This Row],[標準劣化曲線の係数a]]&lt;&gt;""),"OK","NG"))</f>
        <v/>
      </c>
    </row>
  </sheetData>
  <sheetProtection algorithmName="SHA-512" hashValue="W+Uu4JHXf7rhQS2ebpx6MivW1371my6Ikh0UoKkXvOqR2ILde2bfIK2FGIMXS2IVBKunf+OEaDQqYS+e1/6YkA==" saltValue="UxxSz3U2l7PeSsEPCqF0Ig==" spinCount="100000" sheet="1" objects="1" scenarios="1" autoFilter="0"/>
  <phoneticPr fontId="1"/>
  <conditionalFormatting sqref="R2:R31">
    <cfRule type="expression" dxfId="0" priority="1">
      <formula>IF(_xlfn.ISFORMULA(R2)=TRUE,FALSE,TRUE)</formula>
    </cfRule>
  </conditionalFormatting>
  <dataValidations count="6">
    <dataValidation type="whole" operator="greaterThanOrEqual" allowBlank="1" showInputMessage="1" showErrorMessage="1" sqref="N2:N31 E2:F31 L2:L31 P2:P31" xr:uid="{5CB5183B-94B9-46EF-B841-8D10B2662B87}">
      <formula1>1900</formula1>
    </dataValidation>
    <dataValidation type="decimal" operator="lessThan" allowBlank="1" showInputMessage="1" showErrorMessage="1" sqref="R2:R31" xr:uid="{4620D3D4-AACD-4C78-AF7A-E38E44FFB6A3}">
      <formula1>0</formula1>
    </dataValidation>
    <dataValidation type="decimal" operator="greaterThanOrEqual" allowBlank="1" showInputMessage="1" showErrorMessage="1" sqref="C2:C31" xr:uid="{255222E8-8CA8-4C25-8B95-1A703C326E96}">
      <formula1>0.01</formula1>
    </dataValidation>
    <dataValidation type="list" allowBlank="1" showInputMessage="1" showErrorMessage="1" sqref="I2:I31" xr:uid="{63050FB2-F6C3-4C61-9342-B74F191F2D2C}">
      <formula1>"単一劣化曲線,標準劣化曲線"</formula1>
    </dataValidation>
    <dataValidation type="list" allowBlank="1" showInputMessage="1" showErrorMessage="1" sqref="O2:O31 G2:G31 M2:M31 Q2:Q31" xr:uid="{012CD014-3DB3-4953-8DE1-85097E5F0ED4}">
      <formula1>"1,2,3,4,5"</formula1>
    </dataValidation>
    <dataValidation type="list" allowBlank="1" showInputMessage="1" showErrorMessage="1" sqref="J2:J31" xr:uid="{5D48B9FC-1094-4949-BDE1-9BE3CDBE897B}">
      <formula1>"直前,直後"</formula1>
    </dataValidation>
  </dataValidations>
  <pageMargins left="0.7" right="0.7" top="0.75" bottom="0.75" header="0.3" footer="0.3"/>
  <pageSetup paperSize="9" orientation="portrait" horizontalDpi="4294967294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D51D9F070D904BBBCE079FD359DD10" ma:contentTypeVersion="10" ma:contentTypeDescription="Create a new document." ma:contentTypeScope="" ma:versionID="2fb2c73cbd7cc3e4468a061ca4c378a9">
  <xsd:schema xmlns:xsd="http://www.w3.org/2001/XMLSchema" xmlns:xs="http://www.w3.org/2001/XMLSchema" xmlns:p="http://schemas.microsoft.com/office/2006/metadata/properties" xmlns:ns3="7b53b174-156e-4548-9aba-a4a9cb279e63" targetNamespace="http://schemas.microsoft.com/office/2006/metadata/properties" ma:root="true" ma:fieldsID="2999a4d6e8114559fc1865af2b752a9b" ns3:_="">
    <xsd:import namespace="7b53b174-156e-4548-9aba-a4a9cb279e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OCR" minOccurs="0"/>
                <xsd:element ref="ns3:_activity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3b174-156e-4548-9aba-a4a9cb279e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b53b174-156e-4548-9aba-a4a9cb279e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9A9B43-F03C-4052-BCF6-2925E53F74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53b174-156e-4548-9aba-a4a9cb279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03168D-D774-40F6-9AFA-17B938C99F54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b53b174-156e-4548-9aba-a4a9cb279e63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BD3258-43D8-4FB3-831A-4D84847280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件名マスタ</vt:lpstr>
      <vt:lpstr>劣化マスタ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PublicRPA Admin</dc:creator>
  <cp:lastModifiedBy>PublicRPA Admin</cp:lastModifiedBy>
  <dcterms:created xsi:type="dcterms:W3CDTF">2015-06-05T18:19:34Z</dcterms:created>
  <dcterms:modified xsi:type="dcterms:W3CDTF">2024-06-28T03:12:40Z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0x01010030D51D9F070D904BBBCE079FD359DD10</vt:lpwstr>
  </property>
</Properties>
</file>