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dmin\Desktop\Data2\"/>
    </mc:Choice>
  </mc:AlternateContent>
  <xr:revisionPtr revIDLastSave="0" documentId="13_ncr:1_{94D2E203-4777-4105-85CA-F1E736BAC7D4}" xr6:coauthVersionLast="47" xr6:coauthVersionMax="47" xr10:uidLastSave="{00000000-0000-0000-0000-000000000000}"/>
  <workbookProtection workbookAlgorithmName="SHA-512" workbookHashValue="M+fgX4mu7x8WNPX6EIJdeHZ+DZOoDMncYIBZVd1YS+H1EijjOCPGR5xChzZu+7dVFnOxsrAi/BYDUZzGYipioA==" workbookSaltValue="wMTWEwJdfbFL2P8PbzYdxw==" workbookSpinCount="100000" lockStructure="1"/>
  <bookViews>
    <workbookView xWindow="35880" yWindow="-120" windowWidth="38640" windowHeight="15720" xr2:uid="{00000000-000D-0000-FFFF-FFFF00000000}"/>
  </bookViews>
  <sheets>
    <sheet name="件名マスタ" sheetId="4" r:id="rId1"/>
    <sheet name="共通マスタ" sheetId="3" r:id="rId2"/>
    <sheet name="劣化マスタ" sheetId="2" r:id="rId3"/>
    <sheet name="時期マスタ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I31" i="2"/>
  <c r="H31" i="2"/>
  <c r="A31" i="2"/>
  <c r="I30" i="2"/>
  <c r="H30" i="2"/>
  <c r="A30" i="2"/>
  <c r="I29" i="2"/>
  <c r="H29" i="2"/>
  <c r="A29" i="2"/>
  <c r="I28" i="2"/>
  <c r="H28" i="2"/>
  <c r="A28" i="2"/>
  <c r="I27" i="2"/>
  <c r="H27" i="2"/>
  <c r="A27" i="2"/>
  <c r="I26" i="2"/>
  <c r="H26" i="2"/>
  <c r="A26" i="2"/>
  <c r="I25" i="2"/>
  <c r="H25" i="2"/>
  <c r="A25" i="2"/>
  <c r="I24" i="2"/>
  <c r="H24" i="2"/>
  <c r="A24" i="2"/>
  <c r="I23" i="2"/>
  <c r="H23" i="2"/>
  <c r="A23" i="2"/>
  <c r="I22" i="2"/>
  <c r="H22" i="2"/>
  <c r="A22" i="2"/>
  <c r="I21" i="2"/>
  <c r="H21" i="2"/>
  <c r="A21" i="2"/>
  <c r="I20" i="2"/>
  <c r="H20" i="2"/>
  <c r="A20" i="2"/>
  <c r="I19" i="2"/>
  <c r="H19" i="2"/>
  <c r="A19" i="2"/>
  <c r="I18" i="2"/>
  <c r="H18" i="2"/>
  <c r="A18" i="2"/>
  <c r="I17" i="2"/>
  <c r="H17" i="2"/>
  <c r="A17" i="2"/>
  <c r="I16" i="2"/>
  <c r="H16" i="2"/>
  <c r="A16" i="2"/>
  <c r="I15" i="2"/>
  <c r="H15" i="2"/>
  <c r="A15" i="2"/>
  <c r="I14" i="2"/>
  <c r="H14" i="2"/>
  <c r="A14" i="2"/>
  <c r="I13" i="2"/>
  <c r="H13" i="2"/>
  <c r="A13" i="2"/>
  <c r="I12" i="2"/>
  <c r="H12" i="2"/>
  <c r="A12" i="2"/>
  <c r="I11" i="2"/>
  <c r="H11" i="2"/>
  <c r="A11" i="2"/>
  <c r="I10" i="2"/>
  <c r="H10" i="2"/>
  <c r="A10" i="2"/>
  <c r="I9" i="2"/>
  <c r="H9" i="2"/>
  <c r="A9" i="2"/>
  <c r="I8" i="2"/>
  <c r="H8" i="2"/>
  <c r="A8" i="2"/>
  <c r="I7" i="2"/>
  <c r="H7" i="2"/>
  <c r="A7" i="2"/>
  <c r="I6" i="2"/>
  <c r="H6" i="2"/>
  <c r="A6" i="2"/>
  <c r="I5" i="2"/>
  <c r="H5" i="2"/>
  <c r="A5" i="2"/>
  <c r="I4" i="2"/>
  <c r="H4" i="2"/>
  <c r="A4" i="2"/>
  <c r="I3" i="2"/>
  <c r="H3" i="2"/>
  <c r="A3" i="2"/>
  <c r="I2" i="2"/>
  <c r="H2" i="2"/>
  <c r="A2" i="2"/>
  <c r="E2" i="3"/>
</calcChain>
</file>

<file path=xl/sharedStrings.xml><?xml version="1.0" encoding="utf-8"?>
<sst xmlns="http://schemas.openxmlformats.org/spreadsheetml/2006/main" count="121" uniqueCount="60">
  <si>
    <t>業務名</t>
    <rPh sb="0" eb="2">
      <t>ギョウム</t>
    </rPh>
    <rPh sb="2" eb="3">
      <t>メイ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</si>
  <si>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</si>
  <si>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地区名</t>
    <rPh sb="0" eb="3">
      <t>チクメイ</t>
    </rPh>
    <phoneticPr fontId="3"/>
  </si>
  <si>
    <t>施設名</t>
    <rPh sb="0" eb="3">
      <t>シセツメイ</t>
    </rPh>
    <phoneticPr fontId="3"/>
  </si>
  <si>
    <t>令和○年度 農業水利施設保全合理化事業 ○○地区機能保全計画作成業務</t>
  </si>
  <si>
    <t>○○土地改良調査管理事務所</t>
  </si>
  <si>
    <t>○○地区</t>
  </si>
  <si>
    <t>検討期間</t>
    <rPh sb="0" eb="2">
      <t>ケントウ</t>
    </rPh>
    <rPh sb="2" eb="4">
      <t>キカン</t>
    </rPh>
    <phoneticPr fontId="1"/>
  </si>
  <si>
    <t>機能診断年度</t>
    <rPh sb="0" eb="4">
      <t>キノウシンダン</t>
    </rPh>
    <rPh sb="4" eb="5">
      <t>ネン</t>
    </rPh>
    <rPh sb="5" eb="6">
      <t>ド</t>
    </rPh>
    <phoneticPr fontId="1"/>
  </si>
  <si>
    <t>検討開始年度</t>
    <rPh sb="0" eb="2">
      <t>ケントウ</t>
    </rPh>
    <rPh sb="2" eb="4">
      <t>カイシ</t>
    </rPh>
    <rPh sb="4" eb="6">
      <t>ネンド</t>
    </rPh>
    <rPh sb="5" eb="6">
      <t>ド</t>
    </rPh>
    <phoneticPr fontId="1"/>
  </si>
  <si>
    <t>対策初年度</t>
    <rPh sb="0" eb="2">
      <t>タイサク</t>
    </rPh>
    <rPh sb="2" eb="5">
      <t>ショネンド</t>
    </rPh>
    <phoneticPr fontId="1"/>
  </si>
  <si>
    <t>検討終了年度</t>
    <phoneticPr fontId="3"/>
  </si>
  <si>
    <t>NO</t>
    <phoneticPr fontId="3"/>
  </si>
  <si>
    <t>グループ番号</t>
    <rPh sb="4" eb="6">
      <t>バンゴウ</t>
    </rPh>
    <phoneticPr fontId="3"/>
  </si>
  <si>
    <t>現在の健全度</t>
    <rPh sb="0" eb="2">
      <t>ゲンザイ</t>
    </rPh>
    <rPh sb="3" eb="6">
      <t>ケンゼンド</t>
    </rPh>
    <phoneticPr fontId="3"/>
  </si>
  <si>
    <t>供用開始年度</t>
    <rPh sb="0" eb="4">
      <t>キョウヨウカイシ</t>
    </rPh>
    <rPh sb="4" eb="5">
      <t>ネン</t>
    </rPh>
    <rPh sb="5" eb="6">
      <t>ド</t>
    </rPh>
    <phoneticPr fontId="3"/>
  </si>
  <si>
    <t>単一劣化曲線の係数a</t>
    <rPh sb="0" eb="2">
      <t>タンイツ</t>
    </rPh>
    <rPh sb="2" eb="4">
      <t>レッカ</t>
    </rPh>
    <rPh sb="4" eb="6">
      <t>キョクセン</t>
    </rPh>
    <rPh sb="7" eb="9">
      <t>ケイスウ</t>
    </rPh>
    <phoneticPr fontId="3"/>
  </si>
  <si>
    <t>標準劣化曲線の係数a</t>
    <rPh sb="0" eb="2">
      <t>ヒョウジュン</t>
    </rPh>
    <rPh sb="2" eb="4">
      <t>レッカ</t>
    </rPh>
    <phoneticPr fontId="3"/>
  </si>
  <si>
    <t>予測方法</t>
    <rPh sb="0" eb="2">
      <t>ヨソク</t>
    </rPh>
    <rPh sb="2" eb="4">
      <t>ホウホウ</t>
    </rPh>
    <phoneticPr fontId="3"/>
  </si>
  <si>
    <t>採用する係数a</t>
    <rPh sb="0" eb="2">
      <t>サイヨウ</t>
    </rPh>
    <rPh sb="4" eb="6">
      <t>ケイスウ</t>
    </rPh>
    <phoneticPr fontId="3"/>
  </si>
  <si>
    <t>開水路01</t>
  </si>
  <si>
    <t>標準劣化曲線</t>
  </si>
  <si>
    <t>開水路02</t>
  </si>
  <si>
    <t>単一劣化曲線</t>
  </si>
  <si>
    <t>開水路03</t>
  </si>
  <si>
    <t>頭首工01</t>
  </si>
  <si>
    <t>頭首工02</t>
  </si>
  <si>
    <t>シナリオ名称</t>
    <rPh sb="4" eb="6">
      <t>メイショウ</t>
    </rPh>
    <phoneticPr fontId="3"/>
  </si>
  <si>
    <t>対策時の健全度</t>
    <rPh sb="0" eb="2">
      <t>タイサク</t>
    </rPh>
    <rPh sb="2" eb="3">
      <t>ジ</t>
    </rPh>
    <rPh sb="4" eb="7">
      <t>ケンゼンド</t>
    </rPh>
    <phoneticPr fontId="3"/>
  </si>
  <si>
    <t>対策直後の健全度</t>
    <rPh sb="0" eb="2">
      <t>タイサク</t>
    </rPh>
    <rPh sb="2" eb="4">
      <t>チョクゴ</t>
    </rPh>
    <rPh sb="5" eb="8">
      <t>ケンゼンド</t>
    </rPh>
    <phoneticPr fontId="3"/>
  </si>
  <si>
    <t>対策工番号</t>
    <rPh sb="0" eb="2">
      <t>タイサク</t>
    </rPh>
    <rPh sb="2" eb="3">
      <t>コウ</t>
    </rPh>
    <rPh sb="3" eb="5">
      <t>バンゴウ</t>
    </rPh>
    <phoneticPr fontId="3"/>
  </si>
  <si>
    <t>耐用年数</t>
    <rPh sb="0" eb="4">
      <t>タイヨウネンスウ</t>
    </rPh>
    <phoneticPr fontId="3"/>
  </si>
  <si>
    <t>繰返設定</t>
    <rPh sb="0" eb="1">
      <t>ク</t>
    </rPh>
    <rPh sb="1" eb="2">
      <t>カエ</t>
    </rPh>
    <rPh sb="2" eb="4">
      <t>セッテイ</t>
    </rPh>
    <phoneticPr fontId="1"/>
  </si>
  <si>
    <t>1回目</t>
    <rPh sb="1" eb="3">
      <t>カイメ</t>
    </rPh>
    <phoneticPr fontId="3"/>
  </si>
  <si>
    <t>土木①</t>
  </si>
  <si>
    <t>開水路01-11</t>
  </si>
  <si>
    <t>繰り返す</t>
  </si>
  <si>
    <t>開水路02-11</t>
  </si>
  <si>
    <t>開水路03-11</t>
  </si>
  <si>
    <t>頭首工01-11</t>
  </si>
  <si>
    <t>頭首工02-11</t>
  </si>
  <si>
    <t>土木②</t>
  </si>
  <si>
    <t>開水路01-21</t>
  </si>
  <si>
    <t>繰り返さない</t>
  </si>
  <si>
    <t>開水路01-22</t>
  </si>
  <si>
    <t>開水路02-21</t>
  </si>
  <si>
    <t>開水路02-22</t>
  </si>
  <si>
    <t>開水路03-21</t>
  </si>
  <si>
    <t>開水路03-22</t>
  </si>
  <si>
    <t>頭首工01-21</t>
  </si>
  <si>
    <t>頭首工01-22</t>
  </si>
  <si>
    <t>頭首工02-21</t>
  </si>
  <si>
    <t>頭首工02-22</t>
  </si>
  <si>
    <t>土木③</t>
  </si>
  <si>
    <t>開水路01-31</t>
  </si>
  <si>
    <t>開水路02-31</t>
  </si>
  <si>
    <t>開水路03-31</t>
  </si>
  <si>
    <t>頭首工01-31</t>
  </si>
  <si>
    <t>頭首工02-31</t>
  </si>
  <si>
    <t>○○幹線水路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</si>
</sst>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0000_ "/>
    <numFmt numFmtId="177" formatCode="00"/>
    <numFmt numFmtId="178" formatCode="000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Meiryo UI"/>
      <family val="3"/>
      <charset val="128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8" formatCode="00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#,##0.0000000000_ "/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#,##0.0000000000_ 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6" formatCode="#,##0.0000000000_ 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177" formatCode="00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9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3957C8-F838-44CE-8633-E9B58733FC5D}" name="MasterData_Subject" displayName="MasterData_Subject" ref="A1:D2" totalsRowShown="0" headerRowDxfId="34" dataDxfId="33">
  <autoFilter ref="A1:D2" xr:uid="{C3EA783F-9696-41DE-8C81-550A66F8FDD2}"/>
  <tableColumns count="4">
    <tableColumn id="5" xr3:uid="{FF475641-5717-47AB-9282-E38874B6ABCF}" name="業務名" dataDxfId="32"/>
    <tableColumn id="1" xr3:uid="{E948754F-ADCA-4EDB-BB33-5D7A95DC0178}" name="事務所名" dataDxfId="31"/>
    <tableColumn id="7" xr3:uid="{9878A9D2-A508-43E5-94C8-B8CCAD7BFBA7}" name="地区名" dataDxfId="30"/>
    <tableColumn id="8" xr3:uid="{69C184B6-0AA1-42DC-BE25-27514414CEEE}" name="施設名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E6376A-F202-451D-821D-695235320C68}" name="MasterData_Common" displayName="MasterData_Common" ref="A1:E2" totalsRowShown="0" headerRowDxfId="28" dataDxfId="27">
  <autoFilter ref="A1:E2" xr:uid="{EAE6376A-F202-451D-821D-695235320C68}"/>
  <tableColumns count="5">
    <tableColumn id="1" xr3:uid="{94D200DD-D8A0-41F4-AA27-82F7EFB95436}" name="検討期間" dataDxfId="26"/>
    <tableColumn id="2" xr3:uid="{70F09AF9-EE0A-4ECF-920F-96A55408AF17}" name="機能診断年度" dataDxfId="25"/>
    <tableColumn id="3" xr3:uid="{2EED85A2-679A-4060-904D-FE0C09033176}" name="検討開始年度" dataDxfId="24"/>
    <tableColumn id="4" xr3:uid="{50E2C729-3825-4013-805E-4A0C86524EE6}" name="対策初年度" dataDxfId="23"/>
    <tableColumn id="5" xr3:uid="{E55470E3-D95F-4808-B622-CD88DD9459CA}" name="検討終了年度" dataDxfId="22">
      <calculatedColumnFormula>A2+C2-1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C3DFE9-562B-4649-B5C9-09497DEB6A8A}" name="MasterData_Rekka" displayName="MasterData_Rekka" ref="A1:I31" totalsRowShown="0" headerRowDxfId="21" dataDxfId="20">
  <autoFilter ref="A1:I31" xr:uid="{87C3DFE9-562B-4649-B5C9-09497DEB6A8A}"/>
  <tableColumns count="9">
    <tableColumn id="1" xr3:uid="{6E3D5D74-9322-48C5-BAD0-65EF82B81868}" name="NO" dataDxfId="19">
      <calculatedColumnFormula>ROW()-1</calculatedColumnFormula>
    </tableColumn>
    <tableColumn id="2" xr3:uid="{6B03289A-798E-4B32-9DAA-11FE68A659A3}" name="グループ番号" dataDxfId="18"/>
    <tableColumn id="8" xr3:uid="{246131D8-812A-44B3-A225-EF5A96FEA74C}" name="現在の健全度" dataDxfId="17"/>
    <tableColumn id="3" xr3:uid="{E92E2EE3-7ED7-4FE8-94B7-A7293A1608DA}" name="供用開始年度" dataDxfId="16"/>
    <tableColumn id="4" xr3:uid="{215EA6DD-270D-42DE-BF8A-D98639C6C169}" name="単一劣化曲線の係数a" dataDxfId="15"/>
    <tableColumn id="5" xr3:uid="{603DE177-8490-4924-8253-E941B6E5587A}" name="標準劣化曲線の係数a" dataDxfId="14"/>
    <tableColumn id="6" xr3:uid="{72E89107-FEEA-425F-84A9-80F4262578F9}" name="予測方法" dataDxfId="13"/>
    <tableColumn id="7" xr3:uid="{3FF17B25-7E41-4CE0-9569-CEDC5E162AD4}" name="採用する係数a" dataDxfId="12">
      <calculatedColumnFormula>IF(MasterData_Rekka[[#This Row],[グループ番号]]="","",IF(MasterData_Rekka[[#This Row],[予測方法]]="単一劣化曲線",MasterData_Rekka[[#This Row],[単一劣化曲線の係数a]],MasterData_Rekka[[#This Row],[標準劣化曲線の係数a]]))</calculatedColumnFormula>
    </tableColumn>
    <tableColumn id="9" xr3:uid="{EDB24FD3-7DE5-48A0-A8E9-1F1C4DEAEC97}" name="検討終了年度" dataDxfId="11">
      <calculatedColumnFormula>IF(MasterData_Rekka[[#This Row],[グループ番号]]="","",HLOOKUP(MasterData_Rekka[[#Headers],[検討終了年度]],MasterData_Common[[#All],[検討終了年度]],2,0))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BBF49-2904-4122-B6F7-B2B6E7E8DF42}" name="MasterData_Period" displayName="MasterData_Period" ref="A1:I31" totalsRowShown="0" headerRowDxfId="10" dataDxfId="9">
  <autoFilter ref="A1:I31" xr:uid="{CC2BBF49-2904-4122-B6F7-B2B6E7E8DF42}"/>
  <tableColumns count="9">
    <tableColumn id="1" xr3:uid="{62ADECE0-8118-4C30-8A48-DF04040C93B7}" name="NO" dataDxfId="8">
      <calculatedColumnFormula>ROW()-1</calculatedColumnFormula>
    </tableColumn>
    <tableColumn id="2" xr3:uid="{62BA1B59-FECA-4EC6-8DF5-8AFCC121738E}" name="シナリオ名称" dataDxfId="7"/>
    <tableColumn id="3" xr3:uid="{2F37C5B3-3CAE-495C-8E5B-F79E10800E58}" name="グループ番号" dataDxfId="6"/>
    <tableColumn id="4" xr3:uid="{41C8F86D-9AB7-4C59-A544-576925F41EA4}" name="対策時の健全度" dataDxfId="5"/>
    <tableColumn id="114" xr3:uid="{C65B2456-8F75-4346-AA74-0F4451B674C5}" name="対策直後の健全度" dataDxfId="4"/>
    <tableColumn id="5" xr3:uid="{E5B078B0-2B2A-41AD-A93B-7892477EDAB5}" name="対策工番号" dataDxfId="3"/>
    <tableColumn id="107" xr3:uid="{8ADF8416-925E-4B45-AD16-CCF510D08A43}" name="耐用年数" dataDxfId="2"/>
    <tableColumn id="113" xr3:uid="{9746E745-1962-4197-80B7-9D8968AF9D7F}" name="繰返設定" dataDxfId="1"/>
    <tableColumn id="6" xr3:uid="{C5D5A987-9C25-4CC1-B01A-6AF829B0BCBB}" name="1回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069A0-0DB5-4FF0-8BD8-98D7CC4EFA1A}">
  <sheetPr>
    <tabColor rgb="FF00B0F0"/>
  </sheetPr>
  <dimension ref="A1:F2"/>
  <sheetViews>
    <sheetView tabSelected="1" zoomScaleNormal="100" workbookViewId="0">
      <pane xSplit="4" topLeftCell="XEM1" activePane="topRight" state="frozen"/>
      <selection pane="topRight" activeCell="A2" sqref="A2"/>
    </sheetView>
  </sheetViews>
  <sheetFormatPr defaultColWidth="0" defaultRowHeight="14.25" customHeight="1" zeroHeight="1"/>
  <cols>
    <col min="1" max="4" width="35.625" style="7" customWidth="1"/>
    <col min="5" max="6" width="9" style="8" hidden="1" customWidth="1"/>
    <col min="7" max="16384" width="9" style="7" hidden="1"/>
  </cols>
  <sheetData>
    <row r="1" spans="1:4" s="1" customFormat="1" ht="14.2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s="1" customFormat="1" ht="14.25" customHeight="1">
      <c r="A2" s="4" t="s">
        <v>4</v>
      </c>
      <c r="B2" s="4" t="s">
        <v>5</v>
      </c>
      <c r="C2" s="4" t="s">
        <v>6</v>
      </c>
      <c r="D2" s="4" t="s">
        <v>59</v>
      </c>
    </row>
  </sheetData>
  <sheetProtection algorithmName="SHA-512" hashValue="NF33mYP89v6gXxYjVwrkSYJh2VkQ7XaIDHIX9Xu+Pnq6rILmfuDj00A+kYPINVhSBbYHyXzOuLrJCtfy8icnoQ==" saltValue="mGlEmOGsJjrLhpIqqx7h+A==" spinCount="100000" sheet="1" objects="1" scenarios="1"/>
  <phoneticPr fontId="3"/>
  <pageMargins left="0.7" right="0.7" top="0.75" bottom="0.75" header="0.3" footer="0.3"/>
  <pageSetup paperSize="9" orientation="portrait" horizont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F532-986A-4EF6-B468-E557DE33BB02}">
  <sheetPr>
    <tabColor rgb="FF92D050"/>
  </sheetPr>
  <dimension ref="A1:E2"/>
  <sheetViews>
    <sheetView zoomScaleNormal="100" workbookViewId="0">
      <pane xSplit="4" ySplit="2" topLeftCell="XEC1048576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ColWidth="0" defaultRowHeight="14.25" zeroHeight="1"/>
  <cols>
    <col min="1" max="1" width="12.25" style="1" bestFit="1" customWidth="1"/>
    <col min="2" max="3" width="15.625" style="1" customWidth="1"/>
    <col min="4" max="4" width="13.875" style="1" bestFit="1" customWidth="1"/>
    <col min="5" max="5" width="15.625" style="1" hidden="1" customWidth="1"/>
    <col min="6" max="16384" width="9" style="1" hidden="1"/>
  </cols>
  <sheetData>
    <row r="1" spans="1:5">
      <c r="A1" s="3" t="s">
        <v>7</v>
      </c>
      <c r="B1" s="3" t="s">
        <v>8</v>
      </c>
      <c r="C1" s="3" t="s">
        <v>9</v>
      </c>
      <c r="D1" s="3" t="s">
        <v>10</v>
      </c>
      <c r="E1" s="2" t="s">
        <v>11</v>
      </c>
    </row>
    <row r="2" spans="1:5">
      <c r="A2" s="1">
        <v>40</v>
      </c>
      <c r="B2" s="5">
        <v>2024</v>
      </c>
      <c r="C2" s="5">
        <v>2025</v>
      </c>
      <c r="D2" s="5">
        <v>2027</v>
      </c>
      <c r="E2" s="1">
        <f>A2+C2-1</f>
        <v>2064</v>
      </c>
    </row>
  </sheetData>
  <sheetProtection algorithmName="SHA-512" hashValue="Y/iYkdZQsnV87hthGf9NSOAc6lljE2v7IQD0q8lTo4fIrmLJHS6ng6/cZrzSGFymeYmaNnKW8kHlbpSbDtjjrg==" saltValue="WsiZReTefjUlnbLqrjSxGA==" spinCount="100000" sheet="1" objects="1" scenarios="1"/>
  <phoneticPr fontId="3"/>
  <dataValidations count="3">
    <dataValidation type="whole" allowBlank="1" showInputMessage="1" showErrorMessage="1" sqref="A2" xr:uid="{AA4A7757-E21F-4DFE-BDAB-60D75BE0405D}">
      <formula1>1</formula1>
      <formula2>100</formula2>
    </dataValidation>
    <dataValidation type="whole" operator="greaterThanOrEqual" allowBlank="1" showInputMessage="1" showErrorMessage="1" sqref="B2" xr:uid="{6ABF9C8B-5734-4AFA-B02C-C8363147B0B2}">
      <formula1>1900</formula1>
    </dataValidation>
    <dataValidation type="whole" operator="greaterThanOrEqual" allowBlank="1" showInputMessage="1" showErrorMessage="1" sqref="C2:D2" xr:uid="{3A3DFC2F-AA09-4197-847F-0840B7CE5FFC}">
      <formula1>B2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DBE4-7CB7-44FD-A53E-F15235C43970}">
  <sheetPr>
    <tabColor rgb="FFFFFF00"/>
  </sheetPr>
  <dimension ref="A1:I31"/>
  <sheetViews>
    <sheetView zoomScaleNormal="100" workbookViewId="0">
      <pane xSplit="2" ySplit="1" topLeftCell="C2" activePane="bottomRight" state="frozen"/>
      <selection pane="topRight" activeCell="A2" sqref="A2"/>
      <selection pane="bottomLeft" activeCell="A2" sqref="A2"/>
      <selection pane="bottomRight" activeCell="B2" sqref="B2"/>
    </sheetView>
  </sheetViews>
  <sheetFormatPr defaultColWidth="0" defaultRowHeight="14.25" zeroHeight="1"/>
  <cols>
    <col min="1" max="1" width="8.375" style="1" bestFit="1" customWidth="1"/>
    <col min="2" max="2" width="20.625" style="1" customWidth="1"/>
    <col min="3" max="3" width="15.5" style="1" bestFit="1" customWidth="1"/>
    <col min="4" max="4" width="15.625" style="1" bestFit="1" customWidth="1"/>
    <col min="5" max="6" width="22" style="1" bestFit="1" customWidth="1"/>
    <col min="7" max="7" width="12.25" style="1" bestFit="1" customWidth="1"/>
    <col min="8" max="8" width="16" style="1" hidden="1" customWidth="1"/>
    <col min="9" max="9" width="15.625" style="1" hidden="1" customWidth="1"/>
    <col min="10" max="16384" width="9" style="1" hidden="1"/>
  </cols>
  <sheetData>
    <row r="1" spans="1:9">
      <c r="A1" s="2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2" t="s">
        <v>19</v>
      </c>
      <c r="I1" s="2" t="s">
        <v>11</v>
      </c>
    </row>
    <row r="2" spans="1:9">
      <c r="A2" s="9">
        <f>ROW()-1</f>
        <v>1</v>
      </c>
      <c r="B2" s="4" t="s">
        <v>20</v>
      </c>
      <c r="C2" s="5">
        <v>2</v>
      </c>
      <c r="D2" s="5">
        <v>1988</v>
      </c>
      <c r="E2" s="6">
        <v>-2.3148147999999999E-3</v>
      </c>
      <c r="F2" s="6">
        <v>-1.684E-3</v>
      </c>
      <c r="G2" s="5" t="s">
        <v>21</v>
      </c>
      <c r="H2" s="10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>-1.684E-3</v>
      </c>
      <c r="I2" s="1">
        <f>IF(MasterData_Rekka[[#This Row],[グループ番号]]="","",HLOOKUP(MasterData_Rekka[[#Headers],[検討終了年度]],MasterData_Common[[#All],[検討終了年度]],2,0))</f>
        <v>2064</v>
      </c>
    </row>
    <row r="3" spans="1:9">
      <c r="A3" s="9">
        <f t="shared" ref="A3:A31" si="0">ROW()-1</f>
        <v>2</v>
      </c>
      <c r="B3" s="4" t="s">
        <v>22</v>
      </c>
      <c r="C3" s="5">
        <v>3</v>
      </c>
      <c r="D3" s="5">
        <v>1988</v>
      </c>
      <c r="E3" s="6">
        <v>-1.5432098999999999E-3</v>
      </c>
      <c r="F3" s="6">
        <v>-1.684E-3</v>
      </c>
      <c r="G3" s="5" t="s">
        <v>23</v>
      </c>
      <c r="H3" s="10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>-1.5432098999999999E-3</v>
      </c>
      <c r="I3" s="1">
        <f>IF(MasterData_Rekka[[#This Row],[グループ番号]]="","",HLOOKUP(MasterData_Rekka[[#Headers],[検討終了年度]],MasterData_Common[[#All],[検討終了年度]],2,0))</f>
        <v>2064</v>
      </c>
    </row>
    <row r="4" spans="1:9">
      <c r="A4" s="9">
        <f t="shared" si="0"/>
        <v>3</v>
      </c>
      <c r="B4" s="4" t="s">
        <v>24</v>
      </c>
      <c r="C4" s="5">
        <v>4</v>
      </c>
      <c r="D4" s="5">
        <v>1988</v>
      </c>
      <c r="E4" s="6">
        <v>-7.7160490000000004E-4</v>
      </c>
      <c r="F4" s="6">
        <v>-1.684E-3</v>
      </c>
      <c r="G4" s="5" t="s">
        <v>23</v>
      </c>
      <c r="H4" s="10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>-7.7160490000000004E-4</v>
      </c>
      <c r="I4" s="1">
        <f>IF(MasterData_Rekka[[#This Row],[グループ番号]]="","",HLOOKUP(MasterData_Rekka[[#Headers],[検討終了年度]],MasterData_Common[[#All],[検討終了年度]],2,0))</f>
        <v>2064</v>
      </c>
    </row>
    <row r="5" spans="1:9">
      <c r="A5" s="9">
        <f t="shared" si="0"/>
        <v>4</v>
      </c>
      <c r="B5" s="4" t="s">
        <v>25</v>
      </c>
      <c r="C5" s="5">
        <v>3</v>
      </c>
      <c r="D5" s="5">
        <v>2003</v>
      </c>
      <c r="E5" s="6">
        <v>-4.9394855999999997E-3</v>
      </c>
      <c r="F5" s="6">
        <v>-1.684E-3</v>
      </c>
      <c r="G5" s="5" t="s">
        <v>21</v>
      </c>
      <c r="H5" s="10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>-1.684E-3</v>
      </c>
      <c r="I5" s="1">
        <f>IF(MasterData_Rekka[[#This Row],[グループ番号]]="","",HLOOKUP(MasterData_Rekka[[#Headers],[検討終了年度]],MasterData_Common[[#All],[検討終了年度]],2,0))</f>
        <v>2064</v>
      </c>
    </row>
    <row r="6" spans="1:9">
      <c r="A6" s="9">
        <f t="shared" si="0"/>
        <v>5</v>
      </c>
      <c r="B6" s="4" t="s">
        <v>26</v>
      </c>
      <c r="C6" s="5">
        <v>4</v>
      </c>
      <c r="D6" s="5">
        <v>2003</v>
      </c>
      <c r="E6" s="6">
        <v>-2.7181867999999999E-3</v>
      </c>
      <c r="F6" s="6">
        <v>-1.684E-3</v>
      </c>
      <c r="G6" s="5" t="s">
        <v>23</v>
      </c>
      <c r="H6" s="10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>-2.7181867999999999E-3</v>
      </c>
      <c r="I6" s="1">
        <f>IF(MasterData_Rekka[[#This Row],[グループ番号]]="","",HLOOKUP(MasterData_Rekka[[#Headers],[検討終了年度]],MasterData_Common[[#All],[検討終了年度]],2,0))</f>
        <v>2064</v>
      </c>
    </row>
    <row r="7" spans="1:9">
      <c r="A7" s="9">
        <f t="shared" si="0"/>
        <v>6</v>
      </c>
      <c r="B7" s="4"/>
      <c r="C7" s="5"/>
      <c r="D7" s="5"/>
      <c r="E7" s="6"/>
      <c r="F7" s="6"/>
      <c r="G7" s="5"/>
      <c r="H7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7" s="1" t="str">
        <f>IF(MasterData_Rekka[[#This Row],[グループ番号]]="","",HLOOKUP(MasterData_Rekka[[#Headers],[検討終了年度]],MasterData_Common[[#All],[検討終了年度]],2,0))</f>
        <v/>
      </c>
    </row>
    <row r="8" spans="1:9">
      <c r="A8" s="9">
        <f t="shared" si="0"/>
        <v>7</v>
      </c>
      <c r="B8" s="4"/>
      <c r="C8" s="5"/>
      <c r="D8" s="5"/>
      <c r="E8" s="6"/>
      <c r="F8" s="6"/>
      <c r="G8" s="5"/>
      <c r="H8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8" s="1" t="str">
        <f>IF(MasterData_Rekka[[#This Row],[グループ番号]]="","",HLOOKUP(MasterData_Rekka[[#Headers],[検討終了年度]],MasterData_Common[[#All],[検討終了年度]],2,0))</f>
        <v/>
      </c>
    </row>
    <row r="9" spans="1:9">
      <c r="A9" s="9">
        <f t="shared" si="0"/>
        <v>8</v>
      </c>
      <c r="B9" s="4"/>
      <c r="C9" s="5"/>
      <c r="D9" s="5"/>
      <c r="E9" s="6"/>
      <c r="F9" s="6"/>
      <c r="G9" s="5"/>
      <c r="H9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9" s="1" t="str">
        <f>IF(MasterData_Rekka[[#This Row],[グループ番号]]="","",HLOOKUP(MasterData_Rekka[[#Headers],[検討終了年度]],MasterData_Common[[#All],[検討終了年度]],2,0))</f>
        <v/>
      </c>
    </row>
    <row r="10" spans="1:9">
      <c r="A10" s="9">
        <f t="shared" si="0"/>
        <v>9</v>
      </c>
      <c r="B10" s="4"/>
      <c r="C10" s="5"/>
      <c r="D10" s="5"/>
      <c r="E10" s="6"/>
      <c r="F10" s="6"/>
      <c r="G10" s="5"/>
      <c r="H10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0" s="1" t="str">
        <f>IF(MasterData_Rekka[[#This Row],[グループ番号]]="","",HLOOKUP(MasterData_Rekka[[#Headers],[検討終了年度]],MasterData_Common[[#All],[検討終了年度]],2,0))</f>
        <v/>
      </c>
    </row>
    <row r="11" spans="1:9">
      <c r="A11" s="9">
        <f t="shared" si="0"/>
        <v>10</v>
      </c>
      <c r="B11" s="4"/>
      <c r="C11" s="5"/>
      <c r="D11" s="5"/>
      <c r="E11" s="6"/>
      <c r="F11" s="6"/>
      <c r="G11" s="5"/>
      <c r="H11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1" s="1" t="str">
        <f>IF(MasterData_Rekka[[#This Row],[グループ番号]]="","",HLOOKUP(MasterData_Rekka[[#Headers],[検討終了年度]],MasterData_Common[[#All],[検討終了年度]],2,0))</f>
        <v/>
      </c>
    </row>
    <row r="12" spans="1:9">
      <c r="A12" s="9">
        <f t="shared" si="0"/>
        <v>11</v>
      </c>
      <c r="B12" s="4"/>
      <c r="C12" s="5"/>
      <c r="D12" s="5"/>
      <c r="E12" s="6"/>
      <c r="F12" s="6"/>
      <c r="G12" s="5"/>
      <c r="H12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2" s="1" t="str">
        <f>IF(MasterData_Rekka[[#This Row],[グループ番号]]="","",HLOOKUP(MasterData_Rekka[[#Headers],[検討終了年度]],MasterData_Common[[#All],[検討終了年度]],2,0))</f>
        <v/>
      </c>
    </row>
    <row r="13" spans="1:9">
      <c r="A13" s="9">
        <f t="shared" si="0"/>
        <v>12</v>
      </c>
      <c r="B13" s="4"/>
      <c r="C13" s="5"/>
      <c r="D13" s="5"/>
      <c r="E13" s="6"/>
      <c r="F13" s="6"/>
      <c r="G13" s="5"/>
      <c r="H13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3" s="1" t="str">
        <f>IF(MasterData_Rekka[[#This Row],[グループ番号]]="","",HLOOKUP(MasterData_Rekka[[#Headers],[検討終了年度]],MasterData_Common[[#All],[検討終了年度]],2,0))</f>
        <v/>
      </c>
    </row>
    <row r="14" spans="1:9">
      <c r="A14" s="9">
        <f t="shared" si="0"/>
        <v>13</v>
      </c>
      <c r="B14" s="4"/>
      <c r="C14" s="5"/>
      <c r="D14" s="5"/>
      <c r="E14" s="6"/>
      <c r="F14" s="6"/>
      <c r="G14" s="5"/>
      <c r="H14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4" s="1" t="str">
        <f>IF(MasterData_Rekka[[#This Row],[グループ番号]]="","",HLOOKUP(MasterData_Rekka[[#Headers],[検討終了年度]],MasterData_Common[[#All],[検討終了年度]],2,0))</f>
        <v/>
      </c>
    </row>
    <row r="15" spans="1:9">
      <c r="A15" s="9">
        <f t="shared" si="0"/>
        <v>14</v>
      </c>
      <c r="B15" s="4"/>
      <c r="C15" s="5"/>
      <c r="D15" s="5"/>
      <c r="E15" s="6"/>
      <c r="F15" s="6"/>
      <c r="G15" s="5"/>
      <c r="H15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5" s="1" t="str">
        <f>IF(MasterData_Rekka[[#This Row],[グループ番号]]="","",HLOOKUP(MasterData_Rekka[[#Headers],[検討終了年度]],MasterData_Common[[#All],[検討終了年度]],2,0))</f>
        <v/>
      </c>
    </row>
    <row r="16" spans="1:9">
      <c r="A16" s="9">
        <f t="shared" si="0"/>
        <v>15</v>
      </c>
      <c r="B16" s="4"/>
      <c r="C16" s="5"/>
      <c r="D16" s="5"/>
      <c r="E16" s="6"/>
      <c r="F16" s="6"/>
      <c r="G16" s="5"/>
      <c r="H16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6" s="1" t="str">
        <f>IF(MasterData_Rekka[[#This Row],[グループ番号]]="","",HLOOKUP(MasterData_Rekka[[#Headers],[検討終了年度]],MasterData_Common[[#All],[検討終了年度]],2,0))</f>
        <v/>
      </c>
    </row>
    <row r="17" spans="1:9">
      <c r="A17" s="9">
        <f t="shared" si="0"/>
        <v>16</v>
      </c>
      <c r="B17" s="4"/>
      <c r="C17" s="5"/>
      <c r="D17" s="5"/>
      <c r="E17" s="6"/>
      <c r="F17" s="6"/>
      <c r="G17" s="5"/>
      <c r="H17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7" s="1" t="str">
        <f>IF(MasterData_Rekka[[#This Row],[グループ番号]]="","",HLOOKUP(MasterData_Rekka[[#Headers],[検討終了年度]],MasterData_Common[[#All],[検討終了年度]],2,0))</f>
        <v/>
      </c>
    </row>
    <row r="18" spans="1:9">
      <c r="A18" s="9">
        <f t="shared" si="0"/>
        <v>17</v>
      </c>
      <c r="B18" s="4"/>
      <c r="C18" s="5"/>
      <c r="D18" s="5"/>
      <c r="E18" s="6"/>
      <c r="F18" s="6"/>
      <c r="G18" s="5"/>
      <c r="H18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8" s="1" t="str">
        <f>IF(MasterData_Rekka[[#This Row],[グループ番号]]="","",HLOOKUP(MasterData_Rekka[[#Headers],[検討終了年度]],MasterData_Common[[#All],[検討終了年度]],2,0))</f>
        <v/>
      </c>
    </row>
    <row r="19" spans="1:9">
      <c r="A19" s="9">
        <f t="shared" si="0"/>
        <v>18</v>
      </c>
      <c r="B19" s="4"/>
      <c r="C19" s="5"/>
      <c r="D19" s="5"/>
      <c r="E19" s="6"/>
      <c r="F19" s="6"/>
      <c r="G19" s="5"/>
      <c r="H19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19" s="1" t="str">
        <f>IF(MasterData_Rekka[[#This Row],[グループ番号]]="","",HLOOKUP(MasterData_Rekka[[#Headers],[検討終了年度]],MasterData_Common[[#All],[検討終了年度]],2,0))</f>
        <v/>
      </c>
    </row>
    <row r="20" spans="1:9">
      <c r="A20" s="9">
        <f t="shared" si="0"/>
        <v>19</v>
      </c>
      <c r="B20" s="4"/>
      <c r="C20" s="5"/>
      <c r="D20" s="5"/>
      <c r="E20" s="6"/>
      <c r="F20" s="6"/>
      <c r="G20" s="5"/>
      <c r="H20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0" s="1" t="str">
        <f>IF(MasterData_Rekka[[#This Row],[グループ番号]]="","",HLOOKUP(MasterData_Rekka[[#Headers],[検討終了年度]],MasterData_Common[[#All],[検討終了年度]],2,0))</f>
        <v/>
      </c>
    </row>
    <row r="21" spans="1:9">
      <c r="A21" s="9">
        <f t="shared" si="0"/>
        <v>20</v>
      </c>
      <c r="B21" s="4"/>
      <c r="C21" s="5"/>
      <c r="D21" s="5"/>
      <c r="E21" s="6"/>
      <c r="F21" s="6"/>
      <c r="G21" s="5"/>
      <c r="H21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1" s="1" t="str">
        <f>IF(MasterData_Rekka[[#This Row],[グループ番号]]="","",HLOOKUP(MasterData_Rekka[[#Headers],[検討終了年度]],MasterData_Common[[#All],[検討終了年度]],2,0))</f>
        <v/>
      </c>
    </row>
    <row r="22" spans="1:9">
      <c r="A22" s="9">
        <f t="shared" si="0"/>
        <v>21</v>
      </c>
      <c r="B22" s="4"/>
      <c r="C22" s="5"/>
      <c r="D22" s="5"/>
      <c r="E22" s="6"/>
      <c r="F22" s="6"/>
      <c r="G22" s="5"/>
      <c r="H22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2" s="1" t="str">
        <f>IF(MasterData_Rekka[[#This Row],[グループ番号]]="","",HLOOKUP(MasterData_Rekka[[#Headers],[検討終了年度]],MasterData_Common[[#All],[検討終了年度]],2,0))</f>
        <v/>
      </c>
    </row>
    <row r="23" spans="1:9">
      <c r="A23" s="9">
        <f t="shared" si="0"/>
        <v>22</v>
      </c>
      <c r="B23" s="4"/>
      <c r="C23" s="5"/>
      <c r="D23" s="5"/>
      <c r="E23" s="6"/>
      <c r="F23" s="6"/>
      <c r="G23" s="5"/>
      <c r="H23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3" s="1" t="str">
        <f>IF(MasterData_Rekka[[#This Row],[グループ番号]]="","",HLOOKUP(MasterData_Rekka[[#Headers],[検討終了年度]],MasterData_Common[[#All],[検討終了年度]],2,0))</f>
        <v/>
      </c>
    </row>
    <row r="24" spans="1:9">
      <c r="A24" s="9">
        <f t="shared" si="0"/>
        <v>23</v>
      </c>
      <c r="B24" s="4"/>
      <c r="C24" s="5"/>
      <c r="D24" s="5"/>
      <c r="E24" s="6"/>
      <c r="F24" s="6"/>
      <c r="G24" s="5"/>
      <c r="H24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4" s="1" t="str">
        <f>IF(MasterData_Rekka[[#This Row],[グループ番号]]="","",HLOOKUP(MasterData_Rekka[[#Headers],[検討終了年度]],MasterData_Common[[#All],[検討終了年度]],2,0))</f>
        <v/>
      </c>
    </row>
    <row r="25" spans="1:9">
      <c r="A25" s="9">
        <f t="shared" si="0"/>
        <v>24</v>
      </c>
      <c r="B25" s="4"/>
      <c r="C25" s="5"/>
      <c r="D25" s="5"/>
      <c r="E25" s="6"/>
      <c r="F25" s="6"/>
      <c r="G25" s="5"/>
      <c r="H25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5" s="1" t="str">
        <f>IF(MasterData_Rekka[[#This Row],[グループ番号]]="","",HLOOKUP(MasterData_Rekka[[#Headers],[検討終了年度]],MasterData_Common[[#All],[検討終了年度]],2,0))</f>
        <v/>
      </c>
    </row>
    <row r="26" spans="1:9">
      <c r="A26" s="9">
        <f t="shared" si="0"/>
        <v>25</v>
      </c>
      <c r="B26" s="4"/>
      <c r="C26" s="5"/>
      <c r="D26" s="5"/>
      <c r="E26" s="6"/>
      <c r="F26" s="6"/>
      <c r="G26" s="5"/>
      <c r="H26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6" s="1" t="str">
        <f>IF(MasterData_Rekka[[#This Row],[グループ番号]]="","",HLOOKUP(MasterData_Rekka[[#Headers],[検討終了年度]],MasterData_Common[[#All],[検討終了年度]],2,0))</f>
        <v/>
      </c>
    </row>
    <row r="27" spans="1:9">
      <c r="A27" s="9">
        <f t="shared" si="0"/>
        <v>26</v>
      </c>
      <c r="B27" s="4"/>
      <c r="C27" s="5"/>
      <c r="D27" s="5"/>
      <c r="E27" s="6"/>
      <c r="F27" s="6"/>
      <c r="G27" s="5"/>
      <c r="H27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7" s="1" t="str">
        <f>IF(MasterData_Rekka[[#This Row],[グループ番号]]="","",HLOOKUP(MasterData_Rekka[[#Headers],[検討終了年度]],MasterData_Common[[#All],[検討終了年度]],2,0))</f>
        <v/>
      </c>
    </row>
    <row r="28" spans="1:9">
      <c r="A28" s="9">
        <f t="shared" si="0"/>
        <v>27</v>
      </c>
      <c r="B28" s="4"/>
      <c r="C28" s="5"/>
      <c r="D28" s="5"/>
      <c r="E28" s="6"/>
      <c r="F28" s="6"/>
      <c r="G28" s="5"/>
      <c r="H28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8" s="1" t="str">
        <f>IF(MasterData_Rekka[[#This Row],[グループ番号]]="","",HLOOKUP(MasterData_Rekka[[#Headers],[検討終了年度]],MasterData_Common[[#All],[検討終了年度]],2,0))</f>
        <v/>
      </c>
    </row>
    <row r="29" spans="1:9">
      <c r="A29" s="9">
        <f t="shared" si="0"/>
        <v>28</v>
      </c>
      <c r="B29" s="4"/>
      <c r="C29" s="5"/>
      <c r="D29" s="5"/>
      <c r="E29" s="6"/>
      <c r="F29" s="6"/>
      <c r="G29" s="5"/>
      <c r="H29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29" s="1" t="str">
        <f>IF(MasterData_Rekka[[#This Row],[グループ番号]]="","",HLOOKUP(MasterData_Rekka[[#Headers],[検討終了年度]],MasterData_Common[[#All],[検討終了年度]],2,0))</f>
        <v/>
      </c>
    </row>
    <row r="30" spans="1:9">
      <c r="A30" s="9">
        <f t="shared" si="0"/>
        <v>29</v>
      </c>
      <c r="B30" s="4"/>
      <c r="C30" s="5"/>
      <c r="D30" s="5"/>
      <c r="E30" s="6"/>
      <c r="F30" s="6"/>
      <c r="G30" s="5"/>
      <c r="H30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30" s="1" t="str">
        <f>IF(MasterData_Rekka[[#This Row],[グループ番号]]="","",HLOOKUP(MasterData_Rekka[[#Headers],[検討終了年度]],MasterData_Common[[#All],[検討終了年度]],2,0))</f>
        <v/>
      </c>
    </row>
    <row r="31" spans="1:9">
      <c r="A31" s="9">
        <f t="shared" si="0"/>
        <v>30</v>
      </c>
      <c r="B31" s="4"/>
      <c r="C31" s="5"/>
      <c r="D31" s="5"/>
      <c r="E31" s="6"/>
      <c r="F31" s="6"/>
      <c r="G31" s="5"/>
      <c r="H31" s="10" t="str">
        <f>IF(MasterData_Rekka[[#This Row],[グループ番号]]="","",IF(MasterData_Rekka[[#This Row],[予測方法]]="単一劣化曲線",MasterData_Rekka[[#This Row],[単一劣化曲線の係数a]],MasterData_Rekka[[#This Row],[標準劣化曲線の係数a]]))</f>
        <v/>
      </c>
      <c r="I31" s="1" t="str">
        <f>IF(MasterData_Rekka[[#This Row],[グループ番号]]="","",HLOOKUP(MasterData_Rekka[[#Headers],[検討終了年度]],MasterData_Common[[#All],[検討終了年度]],2,0))</f>
        <v/>
      </c>
    </row>
  </sheetData>
  <sheetProtection algorithmName="SHA-512" hashValue="7OIHWnoXJa/Pot82GTvk66qcZbgsYH+BwahemKQl9TPeeP05u2sv/QkpZQR+br45jDP5LyFneksMBPM/NW45pg==" saltValue="gAQG5oLeOH/FnUR4S5mYQQ==" spinCount="100000" sheet="1" objects="1" scenarios="1" autoFilter="0"/>
  <phoneticPr fontId="3"/>
  <dataValidations count="4">
    <dataValidation type="list" allowBlank="1" showInputMessage="1" showErrorMessage="1" sqref="C2:C31" xr:uid="{73C531B2-08BD-41E5-9FE0-025C67AE0A9C}">
      <formula1>"1,2,3,4,5"</formula1>
    </dataValidation>
    <dataValidation type="whole" operator="greaterThanOrEqual" allowBlank="1" showInputMessage="1" showErrorMessage="1" sqref="D2:D31" xr:uid="{778BAC88-90CA-4B6C-AC52-548EB36C4E4C}">
      <formula1>1900</formula1>
    </dataValidation>
    <dataValidation type="decimal" operator="lessThanOrEqual" allowBlank="1" showInputMessage="1" showErrorMessage="1" sqref="E2:F31" xr:uid="{4E30B31C-6048-4EAF-A841-2BFB84563A3A}">
      <formula1>0</formula1>
    </dataValidation>
    <dataValidation type="list" allowBlank="1" showInputMessage="1" showErrorMessage="1" sqref="G2:G31" xr:uid="{E50736C7-5079-497F-89F5-8DA3DC416ACB}">
      <formula1>"単一劣化曲線,標準劣化曲線"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defaultColWidth="0" defaultRowHeight="14.25" customHeight="1" zeroHeight="1"/>
  <cols>
    <col min="1" max="1" width="8.375" style="1" bestFit="1" customWidth="1"/>
    <col min="2" max="2" width="14" style="1" bestFit="1" customWidth="1"/>
    <col min="3" max="3" width="20.625" style="1" customWidth="1"/>
    <col min="4" max="4" width="17.25" bestFit="1" customWidth="1"/>
    <col min="5" max="5" width="19.125" style="1" bestFit="1" customWidth="1"/>
    <col min="6" max="6" width="20.625" style="1" customWidth="1"/>
    <col min="7" max="8" width="12.25" style="1" bestFit="1" customWidth="1"/>
    <col min="9" max="9" width="10.125" style="1" bestFit="1" customWidth="1"/>
    <col min="10" max="16384" width="9" style="1" hidden="1"/>
  </cols>
  <sheetData>
    <row r="1" spans="1:9" ht="14.25" customHeight="1">
      <c r="A1" s="2" t="s">
        <v>12</v>
      </c>
      <c r="B1" s="3" t="s">
        <v>27</v>
      </c>
      <c r="C1" s="3" t="s">
        <v>13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3" t="s">
        <v>33</v>
      </c>
    </row>
    <row r="2" spans="1:9" ht="14.25" customHeight="1">
      <c r="A2" s="11">
        <f t="shared" ref="A2:A13" si="0">ROW()-1</f>
        <v>1</v>
      </c>
      <c r="B2" s="4" t="s">
        <v>34</v>
      </c>
      <c r="C2" s="4" t="s">
        <v>20</v>
      </c>
      <c r="D2" s="5">
        <v>3</v>
      </c>
      <c r="E2" s="5">
        <v>5</v>
      </c>
      <c r="F2" s="4" t="s">
        <v>35</v>
      </c>
      <c r="G2" s="5">
        <v>10</v>
      </c>
      <c r="H2" s="5" t="s">
        <v>36</v>
      </c>
      <c r="I2" s="5">
        <v>2027</v>
      </c>
    </row>
    <row r="3" spans="1:9" ht="14.25" customHeight="1">
      <c r="A3" s="11">
        <f t="shared" si="0"/>
        <v>2</v>
      </c>
      <c r="B3" s="4" t="s">
        <v>34</v>
      </c>
      <c r="C3" s="4" t="s">
        <v>22</v>
      </c>
      <c r="D3" s="5">
        <v>3</v>
      </c>
      <c r="E3" s="5">
        <v>5</v>
      </c>
      <c r="F3" s="4" t="s">
        <v>37</v>
      </c>
      <c r="G3" s="5">
        <v>10</v>
      </c>
      <c r="H3" s="5" t="s">
        <v>36</v>
      </c>
      <c r="I3" s="5">
        <v>2027</v>
      </c>
    </row>
    <row r="4" spans="1:9" ht="14.25" customHeight="1">
      <c r="A4" s="11">
        <f t="shared" si="0"/>
        <v>3</v>
      </c>
      <c r="B4" s="4" t="s">
        <v>34</v>
      </c>
      <c r="C4" s="4" t="s">
        <v>24</v>
      </c>
      <c r="D4" s="5">
        <v>3</v>
      </c>
      <c r="E4" s="5">
        <v>5</v>
      </c>
      <c r="F4" s="4" t="s">
        <v>38</v>
      </c>
      <c r="G4" s="5">
        <v>10</v>
      </c>
      <c r="H4" s="5" t="s">
        <v>36</v>
      </c>
      <c r="I4" s="5">
        <v>2038</v>
      </c>
    </row>
    <row r="5" spans="1:9" ht="14.25" customHeight="1">
      <c r="A5" s="11">
        <f t="shared" si="0"/>
        <v>4</v>
      </c>
      <c r="B5" s="4" t="s">
        <v>34</v>
      </c>
      <c r="C5" s="4" t="s">
        <v>25</v>
      </c>
      <c r="D5" s="5">
        <v>3</v>
      </c>
      <c r="E5" s="5">
        <v>5</v>
      </c>
      <c r="F5" s="4" t="s">
        <v>39</v>
      </c>
      <c r="G5" s="5">
        <v>10</v>
      </c>
      <c r="H5" s="5" t="s">
        <v>36</v>
      </c>
      <c r="I5" s="5">
        <v>2027</v>
      </c>
    </row>
    <row r="6" spans="1:9" ht="14.25" customHeight="1">
      <c r="A6" s="11">
        <f t="shared" si="0"/>
        <v>5</v>
      </c>
      <c r="B6" s="4" t="s">
        <v>34</v>
      </c>
      <c r="C6" s="4" t="s">
        <v>26</v>
      </c>
      <c r="D6" s="5">
        <v>3</v>
      </c>
      <c r="E6" s="5">
        <v>5</v>
      </c>
      <c r="F6" s="4" t="s">
        <v>40</v>
      </c>
      <c r="G6" s="5">
        <v>10</v>
      </c>
      <c r="H6" s="5" t="s">
        <v>36</v>
      </c>
      <c r="I6" s="5">
        <v>2031</v>
      </c>
    </row>
    <row r="7" spans="1:9" ht="14.25" customHeight="1">
      <c r="A7" s="11">
        <f t="shared" si="0"/>
        <v>6</v>
      </c>
      <c r="B7" s="4" t="s">
        <v>41</v>
      </c>
      <c r="C7" s="4" t="s">
        <v>20</v>
      </c>
      <c r="D7" s="5">
        <v>2</v>
      </c>
      <c r="E7" s="5">
        <v>5</v>
      </c>
      <c r="F7" s="4" t="s">
        <v>42</v>
      </c>
      <c r="G7" s="5">
        <v>10</v>
      </c>
      <c r="H7" s="5" t="s">
        <v>43</v>
      </c>
      <c r="I7" s="5">
        <v>2027</v>
      </c>
    </row>
    <row r="8" spans="1:9" ht="14.25" customHeight="1">
      <c r="A8" s="11">
        <f t="shared" si="0"/>
        <v>7</v>
      </c>
      <c r="B8" s="4" t="s">
        <v>41</v>
      </c>
      <c r="C8" s="4" t="s">
        <v>20</v>
      </c>
      <c r="D8" s="5">
        <v>2</v>
      </c>
      <c r="E8" s="5">
        <v>5</v>
      </c>
      <c r="F8" s="4" t="s">
        <v>44</v>
      </c>
      <c r="G8" s="5">
        <v>30</v>
      </c>
      <c r="H8" s="5" t="s">
        <v>36</v>
      </c>
      <c r="I8" s="5">
        <v>2027</v>
      </c>
    </row>
    <row r="9" spans="1:9" ht="14.25" customHeight="1">
      <c r="A9" s="11">
        <f t="shared" si="0"/>
        <v>8</v>
      </c>
      <c r="B9" s="4" t="s">
        <v>41</v>
      </c>
      <c r="C9" s="4" t="s">
        <v>22</v>
      </c>
      <c r="D9" s="5">
        <v>2</v>
      </c>
      <c r="E9" s="5">
        <v>5</v>
      </c>
      <c r="F9" s="4" t="s">
        <v>45</v>
      </c>
      <c r="G9" s="5">
        <v>10</v>
      </c>
      <c r="H9" s="5" t="s">
        <v>43</v>
      </c>
      <c r="I9" s="5">
        <v>2032</v>
      </c>
    </row>
    <row r="10" spans="1:9" ht="14.25" customHeight="1">
      <c r="A10" s="11">
        <f t="shared" si="0"/>
        <v>9</v>
      </c>
      <c r="B10" s="4" t="s">
        <v>41</v>
      </c>
      <c r="C10" s="4" t="s">
        <v>22</v>
      </c>
      <c r="D10" s="5">
        <v>2</v>
      </c>
      <c r="E10" s="5">
        <v>5</v>
      </c>
      <c r="F10" s="4" t="s">
        <v>46</v>
      </c>
      <c r="G10" s="5">
        <v>30</v>
      </c>
      <c r="H10" s="5" t="s">
        <v>36</v>
      </c>
      <c r="I10" s="5">
        <v>2032</v>
      </c>
    </row>
    <row r="11" spans="1:9" ht="14.25" customHeight="1">
      <c r="A11" s="11">
        <f t="shared" si="0"/>
        <v>10</v>
      </c>
      <c r="B11" s="4" t="s">
        <v>41</v>
      </c>
      <c r="C11" s="4" t="s">
        <v>24</v>
      </c>
      <c r="D11" s="5">
        <v>2</v>
      </c>
      <c r="E11" s="5">
        <v>5</v>
      </c>
      <c r="F11" s="4" t="s">
        <v>47</v>
      </c>
      <c r="G11" s="5">
        <v>10</v>
      </c>
      <c r="H11" s="5" t="s">
        <v>43</v>
      </c>
      <c r="I11" s="5">
        <v>2050</v>
      </c>
    </row>
    <row r="12" spans="1:9" ht="14.25" customHeight="1">
      <c r="A12" s="11">
        <f t="shared" si="0"/>
        <v>11</v>
      </c>
      <c r="B12" s="4" t="s">
        <v>41</v>
      </c>
      <c r="C12" s="4" t="s">
        <v>24</v>
      </c>
      <c r="D12" s="5">
        <v>2</v>
      </c>
      <c r="E12" s="5">
        <v>5</v>
      </c>
      <c r="F12" s="4" t="s">
        <v>48</v>
      </c>
      <c r="G12" s="5">
        <v>30</v>
      </c>
      <c r="H12" s="5" t="s">
        <v>36</v>
      </c>
      <c r="I12" s="5">
        <v>2050</v>
      </c>
    </row>
    <row r="13" spans="1:9" ht="14.25" customHeight="1">
      <c r="A13" s="11">
        <f t="shared" si="0"/>
        <v>12</v>
      </c>
      <c r="B13" s="4" t="s">
        <v>41</v>
      </c>
      <c r="C13" s="4" t="s">
        <v>25</v>
      </c>
      <c r="D13" s="5">
        <v>2</v>
      </c>
      <c r="E13" s="5">
        <v>5</v>
      </c>
      <c r="F13" s="4" t="s">
        <v>49</v>
      </c>
      <c r="G13" s="5">
        <v>10</v>
      </c>
      <c r="H13" s="5" t="s">
        <v>43</v>
      </c>
      <c r="I13" s="5">
        <v>2046</v>
      </c>
    </row>
    <row r="14" spans="1:9" ht="14.25" customHeight="1">
      <c r="A14" s="11">
        <f t="shared" ref="A14:A22" si="1">ROW()-1</f>
        <v>13</v>
      </c>
      <c r="B14" s="4" t="s">
        <v>41</v>
      </c>
      <c r="C14" s="4" t="s">
        <v>25</v>
      </c>
      <c r="D14" s="5">
        <v>2</v>
      </c>
      <c r="E14" s="5">
        <v>5</v>
      </c>
      <c r="F14" s="4" t="s">
        <v>50</v>
      </c>
      <c r="G14" s="5">
        <v>30</v>
      </c>
      <c r="H14" s="5" t="s">
        <v>36</v>
      </c>
      <c r="I14" s="5">
        <v>2046</v>
      </c>
    </row>
    <row r="15" spans="1:9" ht="14.25" customHeight="1">
      <c r="A15" s="11">
        <f t="shared" si="1"/>
        <v>14</v>
      </c>
      <c r="B15" s="4" t="s">
        <v>41</v>
      </c>
      <c r="C15" s="4" t="s">
        <v>26</v>
      </c>
      <c r="D15" s="5">
        <v>2</v>
      </c>
      <c r="E15" s="5">
        <v>5</v>
      </c>
      <c r="F15" s="4" t="s">
        <v>51</v>
      </c>
      <c r="G15" s="5">
        <v>10</v>
      </c>
      <c r="H15" s="5" t="s">
        <v>43</v>
      </c>
      <c r="I15" s="5">
        <v>2037</v>
      </c>
    </row>
    <row r="16" spans="1:9" ht="14.25" customHeight="1">
      <c r="A16" s="11">
        <f t="shared" si="1"/>
        <v>15</v>
      </c>
      <c r="B16" s="4" t="s">
        <v>41</v>
      </c>
      <c r="C16" s="4" t="s">
        <v>26</v>
      </c>
      <c r="D16" s="5">
        <v>2</v>
      </c>
      <c r="E16" s="5">
        <v>5</v>
      </c>
      <c r="F16" s="4" t="s">
        <v>52</v>
      </c>
      <c r="G16" s="5">
        <v>30</v>
      </c>
      <c r="H16" s="5" t="s">
        <v>36</v>
      </c>
      <c r="I16" s="5">
        <v>2037</v>
      </c>
    </row>
    <row r="17" spans="1:9" ht="14.25" customHeight="1">
      <c r="A17" s="11">
        <f t="shared" si="1"/>
        <v>16</v>
      </c>
      <c r="B17" s="4" t="s">
        <v>53</v>
      </c>
      <c r="C17" s="4" t="s">
        <v>20</v>
      </c>
      <c r="D17" s="5">
        <v>1</v>
      </c>
      <c r="E17" s="5">
        <v>5</v>
      </c>
      <c r="F17" s="4" t="s">
        <v>54</v>
      </c>
      <c r="G17" s="5">
        <v>40</v>
      </c>
      <c r="H17" s="5" t="s">
        <v>36</v>
      </c>
      <c r="I17" s="5">
        <v>2036</v>
      </c>
    </row>
    <row r="18" spans="1:9" ht="14.25" customHeight="1">
      <c r="A18" s="11">
        <f t="shared" si="1"/>
        <v>17</v>
      </c>
      <c r="B18" s="4" t="s">
        <v>53</v>
      </c>
      <c r="C18" s="4" t="s">
        <v>22</v>
      </c>
      <c r="D18" s="5">
        <v>1</v>
      </c>
      <c r="E18" s="5">
        <v>5</v>
      </c>
      <c r="F18" s="4" t="s">
        <v>55</v>
      </c>
      <c r="G18" s="5">
        <v>40</v>
      </c>
      <c r="H18" s="5" t="s">
        <v>36</v>
      </c>
      <c r="I18" s="5">
        <v>2038</v>
      </c>
    </row>
    <row r="19" spans="1:9" ht="14.25" customHeight="1">
      <c r="A19" s="11">
        <f t="shared" si="1"/>
        <v>18</v>
      </c>
      <c r="B19" s="4" t="s">
        <v>53</v>
      </c>
      <c r="C19" s="4" t="s">
        <v>24</v>
      </c>
      <c r="D19" s="5">
        <v>1</v>
      </c>
      <c r="E19" s="5">
        <v>5</v>
      </c>
      <c r="F19" s="4" t="s">
        <v>56</v>
      </c>
      <c r="G19" s="5">
        <v>40</v>
      </c>
      <c r="H19" s="5" t="s">
        <v>36</v>
      </c>
      <c r="I19" s="5">
        <v>2060</v>
      </c>
    </row>
    <row r="20" spans="1:9" ht="14.25" customHeight="1">
      <c r="A20" s="11">
        <f t="shared" si="1"/>
        <v>19</v>
      </c>
      <c r="B20" s="4" t="s">
        <v>53</v>
      </c>
      <c r="C20" s="4" t="s">
        <v>25</v>
      </c>
      <c r="D20" s="5">
        <v>1</v>
      </c>
      <c r="E20" s="5">
        <v>5</v>
      </c>
      <c r="F20" s="4" t="s">
        <v>57</v>
      </c>
      <c r="G20" s="5">
        <v>50</v>
      </c>
      <c r="H20" s="5" t="s">
        <v>36</v>
      </c>
      <c r="I20" s="5">
        <v>2052</v>
      </c>
    </row>
    <row r="21" spans="1:9" ht="14.25" customHeight="1">
      <c r="A21" s="11">
        <f t="shared" si="1"/>
        <v>20</v>
      </c>
      <c r="B21" s="4" t="s">
        <v>53</v>
      </c>
      <c r="C21" s="4" t="s">
        <v>26</v>
      </c>
      <c r="D21" s="5">
        <v>1</v>
      </c>
      <c r="E21" s="5">
        <v>5</v>
      </c>
      <c r="F21" s="4" t="s">
        <v>58</v>
      </c>
      <c r="G21" s="5">
        <v>50</v>
      </c>
      <c r="H21" s="5" t="s">
        <v>36</v>
      </c>
      <c r="I21" s="5">
        <v>2042</v>
      </c>
    </row>
    <row r="22" spans="1:9" ht="14.25" customHeight="1">
      <c r="A22" s="11">
        <f t="shared" si="1"/>
        <v>21</v>
      </c>
      <c r="B22" s="4"/>
      <c r="C22" s="4"/>
      <c r="D22" s="5"/>
      <c r="E22" s="5"/>
      <c r="F22" s="4"/>
      <c r="G22" s="5"/>
      <c r="H22" s="5"/>
      <c r="I22" s="5"/>
    </row>
    <row r="23" spans="1:9" ht="14.25" customHeight="1">
      <c r="A23" s="11">
        <f t="shared" ref="A23:A31" si="2">ROW()-1</f>
        <v>22</v>
      </c>
      <c r="B23" s="4"/>
      <c r="C23" s="4"/>
      <c r="D23" s="5"/>
      <c r="E23" s="5"/>
      <c r="F23" s="4"/>
      <c r="G23" s="5"/>
      <c r="H23" s="5"/>
      <c r="I23" s="5"/>
    </row>
    <row r="24" spans="1:9" ht="14.25" customHeight="1">
      <c r="A24" s="11">
        <f t="shared" si="2"/>
        <v>23</v>
      </c>
      <c r="B24" s="4"/>
      <c r="C24" s="4"/>
      <c r="D24" s="5"/>
      <c r="E24" s="5"/>
      <c r="F24" s="4"/>
      <c r="G24" s="5"/>
      <c r="H24" s="5"/>
      <c r="I24" s="5"/>
    </row>
    <row r="25" spans="1:9" ht="14.25" customHeight="1">
      <c r="A25" s="11">
        <f t="shared" si="2"/>
        <v>24</v>
      </c>
      <c r="B25" s="4"/>
      <c r="C25" s="4"/>
      <c r="D25" s="5"/>
      <c r="E25" s="5"/>
      <c r="F25" s="4"/>
      <c r="G25" s="5"/>
      <c r="H25" s="5"/>
      <c r="I25" s="5"/>
    </row>
    <row r="26" spans="1:9" ht="14.25" customHeight="1">
      <c r="A26" s="11">
        <f t="shared" si="2"/>
        <v>25</v>
      </c>
      <c r="B26" s="4"/>
      <c r="C26" s="4"/>
      <c r="D26" s="5"/>
      <c r="E26" s="5"/>
      <c r="F26" s="4"/>
      <c r="G26" s="5"/>
      <c r="H26" s="5"/>
      <c r="I26" s="5"/>
    </row>
    <row r="27" spans="1:9" ht="14.25" customHeight="1">
      <c r="A27" s="11">
        <f t="shared" si="2"/>
        <v>26</v>
      </c>
      <c r="B27" s="4"/>
      <c r="C27" s="4"/>
      <c r="D27" s="5"/>
      <c r="E27" s="5"/>
      <c r="F27" s="4"/>
      <c r="G27" s="5"/>
      <c r="H27" s="5"/>
      <c r="I27" s="5"/>
    </row>
    <row r="28" spans="1:9" ht="14.25" customHeight="1">
      <c r="A28" s="11">
        <f t="shared" si="2"/>
        <v>27</v>
      </c>
      <c r="B28" s="4"/>
      <c r="C28" s="4"/>
      <c r="D28" s="5"/>
      <c r="E28" s="5"/>
      <c r="F28" s="4"/>
      <c r="G28" s="5"/>
      <c r="H28" s="5"/>
      <c r="I28" s="5"/>
    </row>
    <row r="29" spans="1:9" ht="14.25" customHeight="1">
      <c r="A29" s="11">
        <f t="shared" si="2"/>
        <v>28</v>
      </c>
      <c r="B29" s="4"/>
      <c r="C29" s="4"/>
      <c r="D29" s="5"/>
      <c r="E29" s="5"/>
      <c r="F29" s="4"/>
      <c r="G29" s="5"/>
      <c r="H29" s="5"/>
      <c r="I29" s="5"/>
    </row>
    <row r="30" spans="1:9" ht="14.25" customHeight="1">
      <c r="A30" s="11">
        <f t="shared" si="2"/>
        <v>29</v>
      </c>
      <c r="B30" s="4"/>
      <c r="C30" s="4"/>
      <c r="D30" s="5"/>
      <c r="E30" s="5"/>
      <c r="F30" s="4"/>
      <c r="G30" s="5"/>
      <c r="H30" s="5"/>
      <c r="I30" s="5"/>
    </row>
    <row r="31" spans="1:9" ht="14.25" customHeight="1">
      <c r="A31" s="11">
        <f t="shared" si="2"/>
        <v>30</v>
      </c>
      <c r="B31" s="4"/>
      <c r="C31" s="4"/>
      <c r="D31" s="5"/>
      <c r="E31" s="5"/>
      <c r="F31" s="4"/>
      <c r="G31" s="5"/>
      <c r="H31" s="5"/>
      <c r="I31" s="5"/>
    </row>
  </sheetData>
  <sheetProtection algorithmName="SHA-512" hashValue="/HDS1z/qXgWlSKv+luLkjZpyLCrTjPlRGNbzZluKZVYjc/Of/MrN2k4pPYiDFkaESDBYaD7AHgpFOW5LOJl3oQ==" saltValue="1FEgawN72H3dbzxUhQXZRQ==" spinCount="100000" sheet="1" objects="1" scenarios="1" autoFilter="0"/>
  <phoneticPr fontId="3"/>
  <dataValidations count="5">
    <dataValidation type="list" allowBlank="1" showInputMessage="1" showErrorMessage="1" sqref="B2:B31" xr:uid="{36C02FC7-4BB8-4900-9DF9-39635383C827}">
      <formula1>"土木①,土木②,土木③,土木④"</formula1>
    </dataValidation>
    <dataValidation type="list" allowBlank="1" showInputMessage="1" showErrorMessage="1" sqref="D2:E31" xr:uid="{9AB52850-01AB-4E76-A1B5-616096A0E3DE}">
      <formula1>"1,2,3,4,5"</formula1>
    </dataValidation>
    <dataValidation type="list" allowBlank="1" showInputMessage="1" showErrorMessage="1" sqref="H2:H31" xr:uid="{E00E7937-369A-4D1E-A39D-2750A65D35F5}">
      <formula1>"繰り返す,繰り返さない"</formula1>
    </dataValidation>
    <dataValidation type="whole" operator="greaterThanOrEqual" allowBlank="1" showInputMessage="1" showErrorMessage="1" sqref="G2:G31" xr:uid="{3C6CAB60-6F7B-459C-88D1-8A8466E38BC3}">
      <formula1>1</formula1>
    </dataValidation>
    <dataValidation type="whole" operator="greaterThanOrEqual" allowBlank="1" showInputMessage="1" showErrorMessage="1" sqref="I2:I31" xr:uid="{F30F7A4B-F3DB-411B-9856-FAF76EC33C1D}">
      <formula1>1900</formula1>
    </dataValidation>
  </dataValidations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件名マスタ</vt:lpstr>
      <vt:lpstr>共通マスタ</vt:lpstr>
      <vt:lpstr>劣化マスタ</vt:lpstr>
      <vt:lpstr>時期マスタ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PublicRPA Admin</dc:creator>
  <cp:keywords/>
  <dc:description/>
  <cp:lastModifiedBy>PublicRPA Admin</cp:lastModifiedBy>
  <cp:revision/>
  <dcterms:created xsi:type="dcterms:W3CDTF">2015-06-05T18:19:34Z</dcterms:created>
  <dcterms:modified xsi:type="dcterms:W3CDTF">2024-06-28T01:47:37Z</dcterms:modified>
  <cp:category/>
  <cp:contentStatus/>
</cp:coreProperties>
</file>